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5600" windowHeight="7995"/>
  </bookViews>
  <sheets>
    <sheet name="KELUARAN 2-2014" sheetId="1" r:id="rId1"/>
    <sheet name="KELUARAN 1-2014" sheetId="4" r:id="rId2"/>
    <sheet name="Sheet2" sheetId="2" r:id="rId3"/>
    <sheet name="Sheet3" sheetId="3" r:id="rId4"/>
  </sheets>
  <definedNames>
    <definedName name="_xlnm._FilterDatabase" localSheetId="1" hidden="1">'KELUARAN 1-2014'!#REF!</definedName>
    <definedName name="_xlnm._FilterDatabase" localSheetId="0" hidden="1">'KELUARAN 2-2014'!$A$5:$V$5</definedName>
    <definedName name="_xlnm.Print_Area" localSheetId="1">'KELUARAN 1-2014'!$A$1:$U$7</definedName>
    <definedName name="_xlnm.Print_Area" localSheetId="0">'KELUARAN 2-2014'!$A$1:$U$71</definedName>
    <definedName name="_xlnm.Print_Titles" localSheetId="1">'KELUARAN 1-2014'!$1:$4</definedName>
    <definedName name="_xlnm.Print_Titles" localSheetId="0">'KELUARAN 2-2014'!$1:$4</definedName>
  </definedNames>
  <calcPr calcId="145621"/>
</workbook>
</file>

<file path=xl/calcChain.xml><?xml version="1.0" encoding="utf-8"?>
<calcChain xmlns="http://schemas.openxmlformats.org/spreadsheetml/2006/main">
  <c r="L17" i="1" l="1"/>
  <c r="D7" i="4"/>
  <c r="F7" i="4"/>
  <c r="H7" i="4"/>
  <c r="J7" i="4"/>
  <c r="K7" i="4"/>
  <c r="L7" i="4"/>
  <c r="M7" i="4"/>
  <c r="N7" i="4"/>
  <c r="O7" i="4"/>
  <c r="P7" i="4"/>
  <c r="Q7" i="4"/>
  <c r="R7" i="4"/>
  <c r="S7" i="4"/>
  <c r="T7" i="4"/>
  <c r="U7" i="4"/>
  <c r="C7" i="4"/>
  <c r="Q6" i="4"/>
  <c r="M6" i="4"/>
  <c r="L6" i="4"/>
  <c r="G6" i="4" s="1"/>
  <c r="I6" i="4"/>
  <c r="E6" i="4" l="1"/>
  <c r="R20" i="1"/>
  <c r="S19" i="4"/>
  <c r="S18" i="4"/>
  <c r="S17" i="4"/>
  <c r="S16" i="4"/>
  <c r="S14" i="4"/>
  <c r="Q13" i="4"/>
  <c r="Q20" i="4" s="1"/>
  <c r="P13" i="4"/>
  <c r="P20" i="4" s="1"/>
  <c r="N13" i="4"/>
  <c r="N20" i="4" s="1"/>
  <c r="Q5" i="4"/>
  <c r="M5" i="4"/>
  <c r="L5" i="4"/>
  <c r="G5" i="4" s="1"/>
  <c r="I5" i="4"/>
  <c r="U66" i="1"/>
  <c r="M66" i="1"/>
  <c r="L66" i="1"/>
  <c r="G66" i="1" s="1"/>
  <c r="I66" i="1"/>
  <c r="U63" i="1"/>
  <c r="R61" i="1"/>
  <c r="Q60" i="1"/>
  <c r="M60" i="1"/>
  <c r="L60" i="1"/>
  <c r="G60" i="1" s="1"/>
  <c r="I60" i="1"/>
  <c r="U59" i="1"/>
  <c r="M59" i="1"/>
  <c r="L59" i="1"/>
  <c r="G59" i="1" s="1"/>
  <c r="I59" i="1"/>
  <c r="U55" i="1"/>
  <c r="R54" i="1"/>
  <c r="M54" i="1"/>
  <c r="L54" i="1"/>
  <c r="G54" i="1" s="1"/>
  <c r="I54" i="1"/>
  <c r="U53" i="1"/>
  <c r="M53" i="1"/>
  <c r="L53" i="1"/>
  <c r="G53" i="1" s="1"/>
  <c r="I53" i="1"/>
  <c r="T50" i="1"/>
  <c r="U46" i="1"/>
  <c r="T45" i="1"/>
  <c r="M45" i="1"/>
  <c r="L45" i="1"/>
  <c r="G45" i="1" s="1"/>
  <c r="I45" i="1"/>
  <c r="U43" i="1"/>
  <c r="U33" i="1"/>
  <c r="M33" i="1"/>
  <c r="L33" i="1"/>
  <c r="G33" i="1" s="1"/>
  <c r="I33" i="1"/>
  <c r="E5" i="4" l="1"/>
  <c r="V9" i="4"/>
  <c r="O13" i="4"/>
  <c r="E66" i="1"/>
  <c r="E60" i="1"/>
  <c r="E59" i="1"/>
  <c r="E54" i="1"/>
  <c r="E53" i="1"/>
  <c r="E45" i="1"/>
  <c r="E33" i="1"/>
  <c r="R28" i="1"/>
  <c r="T26" i="1"/>
  <c r="U24" i="1"/>
  <c r="T23" i="1"/>
  <c r="U19" i="1"/>
  <c r="M19" i="1"/>
  <c r="L19" i="1"/>
  <c r="G19" i="1" s="1"/>
  <c r="I19" i="1"/>
  <c r="O12" i="1"/>
  <c r="M12" i="1"/>
  <c r="L12" i="1"/>
  <c r="G12" i="1" s="1"/>
  <c r="I12" i="1"/>
  <c r="O9" i="1"/>
  <c r="K71" i="1"/>
  <c r="J71" i="1"/>
  <c r="L6" i="1"/>
  <c r="G6" i="1" s="1"/>
  <c r="L7" i="1"/>
  <c r="E7" i="1" s="1"/>
  <c r="L8" i="1"/>
  <c r="E8" i="1" s="1"/>
  <c r="L9" i="1"/>
  <c r="G9" i="1" s="1"/>
  <c r="L10" i="1"/>
  <c r="G10" i="1" s="1"/>
  <c r="L11" i="1"/>
  <c r="E11" i="1" s="1"/>
  <c r="L13" i="1"/>
  <c r="G13" i="1" s="1"/>
  <c r="L14" i="1"/>
  <c r="G14" i="1" s="1"/>
  <c r="L15" i="1"/>
  <c r="G15" i="1" s="1"/>
  <c r="L16" i="1"/>
  <c r="E16" i="1" s="1"/>
  <c r="E17" i="1"/>
  <c r="L18" i="1"/>
  <c r="E18" i="1" s="1"/>
  <c r="L20" i="1"/>
  <c r="G20" i="1" s="1"/>
  <c r="L21" i="1"/>
  <c r="E21" i="1" s="1"/>
  <c r="L22" i="1"/>
  <c r="G22" i="1" s="1"/>
  <c r="L23" i="1"/>
  <c r="E23" i="1" s="1"/>
  <c r="L24" i="1"/>
  <c r="G24" i="1" s="1"/>
  <c r="L25" i="1"/>
  <c r="G25" i="1" s="1"/>
  <c r="L26" i="1"/>
  <c r="G26" i="1" s="1"/>
  <c r="L27" i="1"/>
  <c r="E27" i="1" s="1"/>
  <c r="L28" i="1"/>
  <c r="E28" i="1" s="1"/>
  <c r="L29" i="1"/>
  <c r="E29" i="1" s="1"/>
  <c r="L30" i="1"/>
  <c r="G30" i="1" s="1"/>
  <c r="L31" i="1"/>
  <c r="E31" i="1" s="1"/>
  <c r="L32" i="1"/>
  <c r="G32" i="1" s="1"/>
  <c r="L34" i="1"/>
  <c r="G34" i="1" s="1"/>
  <c r="L35" i="1"/>
  <c r="G35" i="1" s="1"/>
  <c r="L36" i="1"/>
  <c r="E36" i="1" s="1"/>
  <c r="L37" i="1"/>
  <c r="E37" i="1" s="1"/>
  <c r="L38" i="1"/>
  <c r="E38" i="1" s="1"/>
  <c r="L39" i="1"/>
  <c r="G39" i="1" s="1"/>
  <c r="L40" i="1"/>
  <c r="E40" i="1" s="1"/>
  <c r="L41" i="1"/>
  <c r="G41" i="1" s="1"/>
  <c r="L42" i="1"/>
  <c r="G42" i="1" s="1"/>
  <c r="L43" i="1"/>
  <c r="G43" i="1" s="1"/>
  <c r="L44" i="1"/>
  <c r="E44" i="1" s="1"/>
  <c r="L46" i="1"/>
  <c r="G46" i="1" s="1"/>
  <c r="L47" i="1"/>
  <c r="E47" i="1" s="1"/>
  <c r="L48" i="1"/>
  <c r="G48" i="1" s="1"/>
  <c r="L49" i="1"/>
  <c r="E49" i="1" s="1"/>
  <c r="L50" i="1"/>
  <c r="G50" i="1" s="1"/>
  <c r="L51" i="1"/>
  <c r="G51" i="1" s="1"/>
  <c r="L52" i="1"/>
  <c r="E52" i="1" s="1"/>
  <c r="L55" i="1"/>
  <c r="E55" i="1" s="1"/>
  <c r="L56" i="1"/>
  <c r="E56" i="1" s="1"/>
  <c r="L57" i="1"/>
  <c r="G57" i="1" s="1"/>
  <c r="L58" i="1"/>
  <c r="E58" i="1" s="1"/>
  <c r="L61" i="1"/>
  <c r="G61" i="1" s="1"/>
  <c r="L62" i="1"/>
  <c r="G62" i="1" s="1"/>
  <c r="L63" i="1"/>
  <c r="G63" i="1" s="1"/>
  <c r="L64" i="1"/>
  <c r="E64" i="1" s="1"/>
  <c r="L65" i="1"/>
  <c r="E65" i="1" s="1"/>
  <c r="L67" i="1"/>
  <c r="E67" i="1" s="1"/>
  <c r="L68" i="1"/>
  <c r="G68" i="1" s="1"/>
  <c r="L69" i="1"/>
  <c r="E69" i="1" s="1"/>
  <c r="L70" i="1"/>
  <c r="G70" i="1" s="1"/>
  <c r="L5" i="1"/>
  <c r="M6" i="1"/>
  <c r="M7" i="1"/>
  <c r="M8" i="1"/>
  <c r="M9" i="1"/>
  <c r="M10" i="1"/>
  <c r="M11" i="1"/>
  <c r="M13" i="1"/>
  <c r="M14" i="1"/>
  <c r="M15" i="1"/>
  <c r="M16" i="1"/>
  <c r="M17" i="1"/>
  <c r="M18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4" i="1"/>
  <c r="M35" i="1"/>
  <c r="M36" i="1"/>
  <c r="M37" i="1"/>
  <c r="M38" i="1"/>
  <c r="M39" i="1"/>
  <c r="M40" i="1"/>
  <c r="M41" i="1"/>
  <c r="M42" i="1"/>
  <c r="M43" i="1"/>
  <c r="M44" i="1"/>
  <c r="M46" i="1"/>
  <c r="M47" i="1"/>
  <c r="M48" i="1"/>
  <c r="M49" i="1"/>
  <c r="M50" i="1"/>
  <c r="M51" i="1"/>
  <c r="M52" i="1"/>
  <c r="M55" i="1"/>
  <c r="M56" i="1"/>
  <c r="M57" i="1"/>
  <c r="M58" i="1"/>
  <c r="M61" i="1"/>
  <c r="M62" i="1"/>
  <c r="M63" i="1"/>
  <c r="M64" i="1"/>
  <c r="M65" i="1"/>
  <c r="M67" i="1"/>
  <c r="M68" i="1"/>
  <c r="M69" i="1"/>
  <c r="M70" i="1"/>
  <c r="I6" i="1"/>
  <c r="I7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4" i="1"/>
  <c r="I35" i="1"/>
  <c r="I36" i="1"/>
  <c r="I37" i="1"/>
  <c r="I38" i="1"/>
  <c r="I39" i="1"/>
  <c r="I40" i="1"/>
  <c r="I41" i="1"/>
  <c r="I42" i="1"/>
  <c r="I43" i="1"/>
  <c r="I44" i="1"/>
  <c r="I46" i="1"/>
  <c r="I47" i="1"/>
  <c r="I48" i="1"/>
  <c r="I49" i="1"/>
  <c r="I50" i="1"/>
  <c r="I51" i="1"/>
  <c r="I52" i="1"/>
  <c r="I55" i="1"/>
  <c r="I56" i="1"/>
  <c r="I57" i="1"/>
  <c r="I58" i="1"/>
  <c r="I61" i="1"/>
  <c r="I62" i="1"/>
  <c r="I63" i="1"/>
  <c r="I64" i="1"/>
  <c r="I65" i="1"/>
  <c r="I67" i="1"/>
  <c r="I68" i="1"/>
  <c r="I69" i="1"/>
  <c r="I70" i="1"/>
  <c r="M5" i="1"/>
  <c r="I5" i="1"/>
  <c r="H71" i="1"/>
  <c r="I13" i="4" l="1"/>
  <c r="V7" i="4"/>
  <c r="S13" i="4"/>
  <c r="O20" i="4"/>
  <c r="S20" i="4" s="1"/>
  <c r="E46" i="1"/>
  <c r="G55" i="1"/>
  <c r="E6" i="1"/>
  <c r="G56" i="1"/>
  <c r="E30" i="1"/>
  <c r="E68" i="1"/>
  <c r="G38" i="1"/>
  <c r="E50" i="1"/>
  <c r="G65" i="1"/>
  <c r="E63" i="1"/>
  <c r="G29" i="1"/>
  <c r="G67" i="1"/>
  <c r="G47" i="1"/>
  <c r="G37" i="1"/>
  <c r="E34" i="1"/>
  <c r="E51" i="1"/>
  <c r="E39" i="1"/>
  <c r="E13" i="1"/>
  <c r="G23" i="1"/>
  <c r="E35" i="1"/>
  <c r="E9" i="1"/>
  <c r="G28" i="1"/>
  <c r="E43" i="1"/>
  <c r="E32" i="1"/>
  <c r="E70" i="1"/>
  <c r="E57" i="1"/>
  <c r="E48" i="1"/>
  <c r="E24" i="1"/>
  <c r="G17" i="1"/>
  <c r="E62" i="1"/>
  <c r="E42" i="1"/>
  <c r="E26" i="1"/>
  <c r="E12" i="1"/>
  <c r="E61" i="1"/>
  <c r="E41" i="1"/>
  <c r="E25" i="1"/>
  <c r="E15" i="1"/>
  <c r="G8" i="1"/>
  <c r="E19" i="1"/>
  <c r="E22" i="1"/>
  <c r="E20" i="1"/>
  <c r="G18" i="1"/>
  <c r="E14" i="1"/>
  <c r="E10" i="1"/>
  <c r="L71" i="1"/>
  <c r="E5" i="1"/>
  <c r="G5" i="1"/>
  <c r="G69" i="1"/>
  <c r="G64" i="1"/>
  <c r="G58" i="1"/>
  <c r="G52" i="1"/>
  <c r="G49" i="1"/>
  <c r="G44" i="1"/>
  <c r="G40" i="1"/>
  <c r="G36" i="1"/>
  <c r="G31" i="1"/>
  <c r="G27" i="1"/>
  <c r="G21" i="1"/>
  <c r="G16" i="1"/>
  <c r="G11" i="1"/>
  <c r="G7" i="1"/>
  <c r="F71" i="1" l="1"/>
  <c r="C71" i="1"/>
  <c r="D71" i="1"/>
  <c r="U35" i="1" l="1"/>
  <c r="R64" i="1"/>
  <c r="R8" i="1"/>
  <c r="U49" i="1" l="1"/>
  <c r="U37" i="1"/>
  <c r="U41" i="1"/>
  <c r="R13" i="1"/>
  <c r="U39" i="1"/>
  <c r="U70" i="1"/>
  <c r="U57" i="1"/>
  <c r="U27" i="1"/>
  <c r="U51" i="1"/>
  <c r="R10" i="1"/>
  <c r="U22" i="1"/>
  <c r="U31" i="1"/>
  <c r="T30" i="1"/>
  <c r="R15" i="1"/>
  <c r="R71" i="1" l="1"/>
  <c r="U71" i="1"/>
  <c r="T18" i="1"/>
  <c r="T65" i="1"/>
  <c r="T42" i="1"/>
  <c r="P16" i="1"/>
  <c r="P71" i="1" s="1"/>
  <c r="S78" i="1"/>
  <c r="S81" i="1"/>
  <c r="S83" i="1"/>
  <c r="S80" i="1"/>
  <c r="S82" i="1"/>
  <c r="T69" i="1"/>
  <c r="Q77" i="1"/>
  <c r="Q84" i="1" s="1"/>
  <c r="P77" i="1"/>
  <c r="P84" i="1" s="1"/>
  <c r="N77" i="1"/>
  <c r="N84" i="1" s="1"/>
  <c r="T56" i="1"/>
  <c r="T52" i="1"/>
  <c r="T68" i="1"/>
  <c r="S67" i="1"/>
  <c r="T58" i="1"/>
  <c r="T62" i="1"/>
  <c r="T40" i="1"/>
  <c r="T38" i="1"/>
  <c r="T48" i="1"/>
  <c r="S47" i="1"/>
  <c r="T21" i="1"/>
  <c r="S29" i="1"/>
  <c r="T34" i="1"/>
  <c r="T32" i="1"/>
  <c r="S44" i="1"/>
  <c r="Q25" i="1"/>
  <c r="T36" i="1"/>
  <c r="S17" i="1"/>
  <c r="Q14" i="1"/>
  <c r="Q11" i="1"/>
  <c r="Q7" i="1"/>
  <c r="N6" i="1"/>
  <c r="N71" i="1" s="1"/>
  <c r="O5" i="1"/>
  <c r="O71" i="1" l="1"/>
  <c r="Q71" i="1"/>
  <c r="T71" i="1"/>
  <c r="S71" i="1"/>
  <c r="O77" i="1"/>
  <c r="O84" i="1" s="1"/>
  <c r="S84" i="1" s="1"/>
  <c r="I77" i="1" l="1"/>
  <c r="M71" i="1"/>
  <c r="V71" i="1"/>
  <c r="V73" i="1"/>
  <c r="S77" i="1"/>
</calcChain>
</file>

<file path=xl/sharedStrings.xml><?xml version="1.0" encoding="utf-8"?>
<sst xmlns="http://schemas.openxmlformats.org/spreadsheetml/2006/main" count="185" uniqueCount="109">
  <si>
    <t>BIL</t>
  </si>
  <si>
    <t>ILJTM</t>
  </si>
  <si>
    <t>LULUS</t>
  </si>
  <si>
    <t>% LULUS</t>
  </si>
  <si>
    <t>% GAGAL</t>
  </si>
  <si>
    <t>JUMLAH LULUS MENGIKUT JENIS PERSIJILAN</t>
  </si>
  <si>
    <t>A</t>
  </si>
  <si>
    <t>B</t>
  </si>
  <si>
    <t>C</t>
  </si>
  <si>
    <t>D</t>
  </si>
  <si>
    <t>DLTK</t>
  </si>
  <si>
    <t>DTK</t>
  </si>
  <si>
    <t>DLT</t>
  </si>
  <si>
    <t>DT</t>
  </si>
  <si>
    <t>SJP</t>
  </si>
  <si>
    <t>ST</t>
  </si>
  <si>
    <t>DPV</t>
  </si>
  <si>
    <t>JMTI (DTK)</t>
  </si>
  <si>
    <t>JMTI (DLTK)</t>
  </si>
  <si>
    <t>ADTEC SHAH ALAM (DT)</t>
  </si>
  <si>
    <t>ADTEC KULIM (DT)</t>
  </si>
  <si>
    <t>ADTEC MELAKA (DT)</t>
  </si>
  <si>
    <t>ILP KUALA LUMPUR (SJP)</t>
  </si>
  <si>
    <t>ILP KUALA LUMPUR (ST)</t>
  </si>
  <si>
    <t>ILP PASIR GUDANG (ST)</t>
  </si>
  <si>
    <t>ILP KUALA TERENGGANU (ST)</t>
  </si>
  <si>
    <t>ILP KUALA TERENGGANU (DT)</t>
  </si>
  <si>
    <t>ILP LABUAN (SJP)</t>
  </si>
  <si>
    <t>ILP LABUAN (ST)</t>
  </si>
  <si>
    <t>ILP IPOH (ST)</t>
  </si>
  <si>
    <t>ILP BUKIT KATIL (ST)</t>
  </si>
  <si>
    <t>ILP KUANTAN (ST)</t>
  </si>
  <si>
    <t>ILP JITRA (SJP)</t>
  </si>
  <si>
    <t>ILP JITRA (ST)</t>
  </si>
  <si>
    <t>ILP KOTA BHARU (ST)</t>
  </si>
  <si>
    <t>ILP KOTA KINABALU (SJP)</t>
  </si>
  <si>
    <t>ILP KOTA KINABALU (ST)</t>
  </si>
  <si>
    <t>ILP KOTA SAMARAHAN (ST)</t>
  </si>
  <si>
    <t>ILP LEDANG (ST)</t>
  </si>
  <si>
    <t>ILP KANGAR (ST)</t>
  </si>
  <si>
    <t>ILP PEDAS (ST)</t>
  </si>
  <si>
    <t>ILP MERSING (ST)</t>
  </si>
  <si>
    <t>ILP SANDAKAN (ST)</t>
  </si>
  <si>
    <t>ILP KUALA LANGAT (ST)</t>
  </si>
  <si>
    <t>ILP KUALA LANGAT (DT)</t>
  </si>
  <si>
    <t>ILP MIRI (ST)</t>
  </si>
  <si>
    <t>ILP KEPALA BATAS (ST)</t>
  </si>
  <si>
    <t>ILP AP NIBONG TEBAL (ST)</t>
  </si>
  <si>
    <t>JUMLAH</t>
  </si>
  <si>
    <t>JENIS PERSIJILAN</t>
  </si>
  <si>
    <t>SPC.01</t>
  </si>
  <si>
    <t>GAGAL</t>
  </si>
  <si>
    <t>LAIN-LAIN</t>
  </si>
  <si>
    <t>-</t>
  </si>
  <si>
    <t>ILP PERAI (ST)</t>
  </si>
  <si>
    <t>PENGIRAAN % LULUS SETIAP JENIS PERSIJILAN (KELUARAN 2/2012)</t>
  </si>
  <si>
    <t>% 
TANGGUH</t>
  </si>
  <si>
    <t>ADTEC MELAKA (DLT)</t>
  </si>
  <si>
    <t>STP</t>
  </si>
  <si>
    <t>ILP KUALA TERENGGANU (STP)</t>
  </si>
  <si>
    <t>DTP</t>
  </si>
  <si>
    <t>ADTEC MELAKA (DTP)</t>
  </si>
  <si>
    <t>ILP JITRA (STP)</t>
  </si>
  <si>
    <t>ILP KOTA BHARU (STP)</t>
  </si>
  <si>
    <t>ADTEC BATU PAHAT (DTP)</t>
  </si>
  <si>
    <t>ADTEC SHAH ALAM (DTP)</t>
  </si>
  <si>
    <t>ILP KOTA SAMARAHAN (STP)</t>
  </si>
  <si>
    <t>ILP KUANTAN (STP)</t>
  </si>
  <si>
    <t>ILP AP NIBONG TEBAL (STP)</t>
  </si>
  <si>
    <t>ILP PERAI (STP)</t>
  </si>
  <si>
    <t>ILP KANGAR (STP)</t>
  </si>
  <si>
    <t>ADTEC KULIM (DTP)</t>
  </si>
  <si>
    <t>ILP PEDAS (STP)</t>
  </si>
  <si>
    <t>ILP PASIR GUDANG (STP)</t>
  </si>
  <si>
    <t>ILP KOTA KINABALU (STP)</t>
  </si>
  <si>
    <t>ILP MERSING (DTP)</t>
  </si>
  <si>
    <t>ILP BUKIT KATIL (STP)</t>
  </si>
  <si>
    <t>BIL. PELAJAR (SPC.01)</t>
  </si>
  <si>
    <t>BIL. GAGAL</t>
  </si>
  <si>
    <t>BIL. TANGGUH</t>
  </si>
  <si>
    <t>BIL. LULUS</t>
  </si>
  <si>
    <t>BIL.
BH</t>
  </si>
  <si>
    <t>BIL.
DBH</t>
  </si>
  <si>
    <t>E</t>
  </si>
  <si>
    <t>F</t>
  </si>
  <si>
    <t>G</t>
  </si>
  <si>
    <t>(B/(A-G))*100</t>
  </si>
  <si>
    <t>(C/(A-G))*100</t>
  </si>
  <si>
    <t>(D/(A-E-F))*100</t>
  </si>
  <si>
    <t>(A-E-F)</t>
  </si>
  <si>
    <t>ADTEC BATU PAHAT (DTK)</t>
  </si>
  <si>
    <t>ADTEC KULIM (DTK)</t>
  </si>
  <si>
    <t>ILP KUALA LUMPUR (STP)</t>
  </si>
  <si>
    <t>ILP KUALA LUMPUR (DTP)</t>
  </si>
  <si>
    <t>ILP KUANTAN (DTP)</t>
  </si>
  <si>
    <t>ILP IPOH (STP)</t>
  </si>
  <si>
    <t>ILP LEDANG (STP)</t>
  </si>
  <si>
    <t>ILP LABUAN (STP)</t>
  </si>
  <si>
    <t>ILP KEPALA BATAS (DTP)</t>
  </si>
  <si>
    <t>ILP KEPALA BATAS (STP)</t>
  </si>
  <si>
    <t>ILP SELANDAR (STP)</t>
  </si>
  <si>
    <t>ILP KUALA LANGAT (STP)</t>
  </si>
  <si>
    <t>ILP KUALA LANGAT (DTP)</t>
  </si>
  <si>
    <t>ILP MERSING (STP)</t>
  </si>
  <si>
    <t>ILP SANDAKAN (STP)</t>
  </si>
  <si>
    <t>BIL. PELAJAR SEM AKHIR</t>
  </si>
  <si>
    <t>ILP MIRI (STP)</t>
  </si>
  <si>
    <t>RINGKASAN MAKLUMAT PERSIJILAN PELAJAR BAGI SESI KELUARAN 1/2014 (MJPP BIL 1/2015)</t>
  </si>
  <si>
    <t>RINGKASAN MAKLUMAT PERSIJILAN PELAJAR BAGI SESI KELUARAN 2/2014 (MJPP BIL 1/2015)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</si>
</sst>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4"/>
      <name val="Arial"/>
      <family val="2"/>
    </font>
    <font>
      <sz val="12"/>
      <name val="Calibri"/>
      <family val="2"/>
    </font>
    <font>
      <sz val="12"/>
      <name val="Comic Sans MS"/>
      <family val="4"/>
    </font>
    <font>
      <b/>
      <sz val="12"/>
      <name val="Comic Sans MS"/>
      <family val="4"/>
    </font>
    <font>
      <sz val="12"/>
      <name val="Arial"/>
      <family val="2"/>
    </font>
    <font>
      <sz val="10"/>
      <name val="Arial"/>
      <family val="2"/>
    </font>
    <font>
      <b/>
      <sz val="12"/>
      <color indexed="12"/>
      <name val="Arial"/>
      <family val="2"/>
    </font>
    <font>
      <b/>
      <sz val="16"/>
      <name val="Arial"/>
      <family val="2"/>
    </font>
    <font>
      <b/>
      <sz val="12"/>
      <color indexed="12"/>
      <name val="Comic Sans MS"/>
      <family val="4"/>
    </font>
    <font>
      <b/>
      <u/>
      <sz val="20"/>
      <name val="Calibri"/>
      <family val="2"/>
    </font>
    <font>
      <b/>
      <sz val="16"/>
      <color theme="1"/>
      <name val="Calibri"/>
      <family val="2"/>
      <scheme val="minor"/>
    </font>
    <font>
      <b/>
      <sz val="12"/>
      <name val="Calibri"/>
      <family val="2"/>
    </font>
    <font>
      <b/>
      <sz val="12"/>
      <name val="Arial"/>
      <family val="2"/>
    </font>
    <font>
      <sz val="12"/>
      <color rgb="FFFF0000"/>
      <name val="Comic Sans MS"/>
      <family val="4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AF431"/>
        <bgColor indexed="64"/>
      </patternFill>
    </fill>
    <fill>
      <patternFill patternType="solid">
        <fgColor rgb="FFFF5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0" fontId="1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0" fillId="0" borderId="6" xfId="0" applyBorder="1" applyAlignment="1"/>
    <xf numFmtId="10" fontId="7" fillId="0" borderId="6" xfId="0" quotePrefix="1" applyNumberFormat="1" applyFont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2" fillId="0" borderId="0" xfId="0" applyFont="1" applyFill="1"/>
    <xf numFmtId="0" fontId="3" fillId="7" borderId="6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/>
    </xf>
    <xf numFmtId="1" fontId="4" fillId="7" borderId="6" xfId="0" applyNumberFormat="1" applyFont="1" applyFill="1" applyBorder="1" applyAlignment="1">
      <alignment horizontal="center" vertical="center"/>
    </xf>
    <xf numFmtId="1" fontId="4" fillId="7" borderId="8" xfId="0" applyNumberFormat="1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0" fillId="7" borderId="0" xfId="0" applyFill="1"/>
    <xf numFmtId="0" fontId="3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1" fontId="4" fillId="7" borderId="10" xfId="0" applyNumberFormat="1" applyFont="1" applyFill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1" fontId="0" fillId="0" borderId="0" xfId="0" applyNumberFormat="1" applyFill="1"/>
    <xf numFmtId="0" fontId="1" fillId="8" borderId="3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 wrapText="1"/>
    </xf>
    <xf numFmtId="0" fontId="1" fillId="8" borderId="28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27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0" borderId="27" xfId="0" applyFont="1" applyFill="1" applyBorder="1" applyAlignment="1">
      <alignment horizontal="center" vertical="center" wrapText="1"/>
    </xf>
    <xf numFmtId="1" fontId="15" fillId="0" borderId="13" xfId="0" applyNumberFormat="1" applyFont="1" applyFill="1" applyBorder="1" applyAlignment="1">
      <alignment horizontal="center" vertical="center"/>
    </xf>
    <xf numFmtId="1" fontId="4" fillId="0" borderId="31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1" fontId="10" fillId="3" borderId="30" xfId="0" applyNumberFormat="1" applyFont="1" applyFill="1" applyBorder="1" applyAlignment="1">
      <alignment horizontal="center" vertical="center"/>
    </xf>
    <xf numFmtId="1" fontId="10" fillId="3" borderId="27" xfId="0" applyNumberFormat="1" applyFont="1" applyFill="1" applyBorder="1" applyAlignment="1">
      <alignment horizontal="center" vertical="center"/>
    </xf>
    <xf numFmtId="1" fontId="10" fillId="3" borderId="29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/>
    </xf>
    <xf numFmtId="0" fontId="14" fillId="3" borderId="3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center" vertical="center" wrapText="1"/>
    </xf>
    <xf numFmtId="2" fontId="5" fillId="0" borderId="27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/>
    </xf>
    <xf numFmtId="1" fontId="4" fillId="0" borderId="27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horizontal="center" vertical="center" wrapText="1"/>
    </xf>
    <xf numFmtId="0" fontId="1" fillId="10" borderId="16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6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5050"/>
      <color rgb="FF0AF43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"/>
  <sheetViews>
    <sheetView tabSelected="1" view="pageBreakPreview" zoomScale="70" zoomScaleNormal="70" zoomScaleSheetLayoutView="7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S5" sqref="S5"/>
    </sheetView>
  </sheetViews>
  <sheetFormatPr defaultRowHeight="15" x14ac:dyDescent="0.25"/>
  <cols>
    <col min="1" max="1" width="4.5703125" style="1" customWidth="1"/>
    <col min="2" max="2" width="28" style="13" customWidth="1"/>
    <col min="3" max="3" width="11.5703125" style="16" customWidth="1"/>
    <col min="4" max="4" width="8.5703125" style="16" customWidth="1"/>
    <col min="5" max="5" width="9.7109375" style="1" customWidth="1"/>
    <col min="6" max="6" width="9.42578125" style="1" customWidth="1"/>
    <col min="7" max="7" width="9.7109375" style="1" customWidth="1"/>
    <col min="8" max="8" width="12.28515625" style="1" customWidth="1"/>
    <col min="9" max="9" width="12.140625" style="1" customWidth="1"/>
    <col min="10" max="10" width="7.85546875" style="1" customWidth="1"/>
    <col min="11" max="11" width="8" style="1" customWidth="1"/>
    <col min="12" max="12" width="10.85546875" style="1" customWidth="1"/>
    <col min="13" max="13" width="10.7109375" style="1" customWidth="1"/>
    <col min="14" max="14" width="5.42578125" style="1" customWidth="1"/>
    <col min="15" max="15" width="5.28515625" style="1" customWidth="1"/>
    <col min="16" max="16" width="4.5703125" style="18" customWidth="1"/>
    <col min="17" max="17" width="6.42578125" style="18" customWidth="1"/>
    <col min="18" max="18" width="7.140625" style="18" customWidth="1"/>
    <col min="19" max="19" width="5.85546875" style="18" customWidth="1"/>
    <col min="20" max="20" width="8.140625" style="18" customWidth="1"/>
    <col min="21" max="21" width="6.140625" style="18" customWidth="1"/>
    <col min="259" max="259" width="6.140625" customWidth="1"/>
    <col min="260" max="260" width="27.7109375" customWidth="1"/>
    <col min="261" max="261" width="15" customWidth="1"/>
    <col min="262" max="262" width="11.42578125" customWidth="1"/>
    <col min="263" max="263" width="13.140625" customWidth="1"/>
    <col min="264" max="264" width="13" customWidth="1"/>
    <col min="265" max="265" width="13.85546875" customWidth="1"/>
    <col min="266" max="266" width="12.85546875" customWidth="1"/>
    <col min="267" max="268" width="15.140625" customWidth="1"/>
    <col min="269" max="269" width="14.7109375" customWidth="1"/>
    <col min="270" max="270" width="14" customWidth="1"/>
    <col min="271" max="275" width="6.5703125" customWidth="1"/>
    <col min="276" max="276" width="7.85546875" customWidth="1"/>
    <col min="277" max="277" width="6.5703125" customWidth="1"/>
    <col min="515" max="515" width="6.140625" customWidth="1"/>
    <col min="516" max="516" width="27.7109375" customWidth="1"/>
    <col min="517" max="517" width="15" customWidth="1"/>
    <col min="518" max="518" width="11.42578125" customWidth="1"/>
    <col min="519" max="519" width="13.140625" customWidth="1"/>
    <col min="520" max="520" width="13" customWidth="1"/>
    <col min="521" max="521" width="13.85546875" customWidth="1"/>
    <col min="522" max="522" width="12.85546875" customWidth="1"/>
    <col min="523" max="524" width="15.140625" customWidth="1"/>
    <col min="525" max="525" width="14.7109375" customWidth="1"/>
    <col min="526" max="526" width="14" customWidth="1"/>
    <col min="527" max="531" width="6.5703125" customWidth="1"/>
    <col min="532" max="532" width="7.85546875" customWidth="1"/>
    <col min="533" max="533" width="6.5703125" customWidth="1"/>
    <col min="771" max="771" width="6.140625" customWidth="1"/>
    <col min="772" max="772" width="27.7109375" customWidth="1"/>
    <col min="773" max="773" width="15" customWidth="1"/>
    <col min="774" max="774" width="11.42578125" customWidth="1"/>
    <col min="775" max="775" width="13.140625" customWidth="1"/>
    <col min="776" max="776" width="13" customWidth="1"/>
    <col min="777" max="777" width="13.85546875" customWidth="1"/>
    <col min="778" max="778" width="12.85546875" customWidth="1"/>
    <col min="779" max="780" width="15.140625" customWidth="1"/>
    <col min="781" max="781" width="14.7109375" customWidth="1"/>
    <col min="782" max="782" width="14" customWidth="1"/>
    <col min="783" max="787" width="6.5703125" customWidth="1"/>
    <col min="788" max="788" width="7.85546875" customWidth="1"/>
    <col min="789" max="789" width="6.5703125" customWidth="1"/>
    <col min="1027" max="1027" width="6.140625" customWidth="1"/>
    <col min="1028" max="1028" width="27.7109375" customWidth="1"/>
    <col min="1029" max="1029" width="15" customWidth="1"/>
    <col min="1030" max="1030" width="11.42578125" customWidth="1"/>
    <col min="1031" max="1031" width="13.140625" customWidth="1"/>
    <col min="1032" max="1032" width="13" customWidth="1"/>
    <col min="1033" max="1033" width="13.85546875" customWidth="1"/>
    <col min="1034" max="1034" width="12.85546875" customWidth="1"/>
    <col min="1035" max="1036" width="15.140625" customWidth="1"/>
    <col min="1037" max="1037" width="14.7109375" customWidth="1"/>
    <col min="1038" max="1038" width="14" customWidth="1"/>
    <col min="1039" max="1043" width="6.5703125" customWidth="1"/>
    <col min="1044" max="1044" width="7.85546875" customWidth="1"/>
    <col min="1045" max="1045" width="6.5703125" customWidth="1"/>
    <col min="1283" max="1283" width="6.140625" customWidth="1"/>
    <col min="1284" max="1284" width="27.7109375" customWidth="1"/>
    <col min="1285" max="1285" width="15" customWidth="1"/>
    <col min="1286" max="1286" width="11.42578125" customWidth="1"/>
    <col min="1287" max="1287" width="13.140625" customWidth="1"/>
    <col min="1288" max="1288" width="13" customWidth="1"/>
    <col min="1289" max="1289" width="13.85546875" customWidth="1"/>
    <col min="1290" max="1290" width="12.85546875" customWidth="1"/>
    <col min="1291" max="1292" width="15.140625" customWidth="1"/>
    <col min="1293" max="1293" width="14.7109375" customWidth="1"/>
    <col min="1294" max="1294" width="14" customWidth="1"/>
    <col min="1295" max="1299" width="6.5703125" customWidth="1"/>
    <col min="1300" max="1300" width="7.85546875" customWidth="1"/>
    <col min="1301" max="1301" width="6.5703125" customWidth="1"/>
    <col min="1539" max="1539" width="6.140625" customWidth="1"/>
    <col min="1540" max="1540" width="27.7109375" customWidth="1"/>
    <col min="1541" max="1541" width="15" customWidth="1"/>
    <col min="1542" max="1542" width="11.42578125" customWidth="1"/>
    <col min="1543" max="1543" width="13.140625" customWidth="1"/>
    <col min="1544" max="1544" width="13" customWidth="1"/>
    <col min="1545" max="1545" width="13.85546875" customWidth="1"/>
    <col min="1546" max="1546" width="12.85546875" customWidth="1"/>
    <col min="1547" max="1548" width="15.140625" customWidth="1"/>
    <col min="1549" max="1549" width="14.7109375" customWidth="1"/>
    <col min="1550" max="1550" width="14" customWidth="1"/>
    <col min="1551" max="1555" width="6.5703125" customWidth="1"/>
    <col min="1556" max="1556" width="7.85546875" customWidth="1"/>
    <col min="1557" max="1557" width="6.5703125" customWidth="1"/>
    <col min="1795" max="1795" width="6.140625" customWidth="1"/>
    <col min="1796" max="1796" width="27.7109375" customWidth="1"/>
    <col min="1797" max="1797" width="15" customWidth="1"/>
    <col min="1798" max="1798" width="11.42578125" customWidth="1"/>
    <col min="1799" max="1799" width="13.140625" customWidth="1"/>
    <col min="1800" max="1800" width="13" customWidth="1"/>
    <col min="1801" max="1801" width="13.85546875" customWidth="1"/>
    <col min="1802" max="1802" width="12.85546875" customWidth="1"/>
    <col min="1803" max="1804" width="15.140625" customWidth="1"/>
    <col min="1805" max="1805" width="14.7109375" customWidth="1"/>
    <col min="1806" max="1806" width="14" customWidth="1"/>
    <col min="1807" max="1811" width="6.5703125" customWidth="1"/>
    <col min="1812" max="1812" width="7.85546875" customWidth="1"/>
    <col min="1813" max="1813" width="6.5703125" customWidth="1"/>
    <col min="2051" max="2051" width="6.140625" customWidth="1"/>
    <col min="2052" max="2052" width="27.7109375" customWidth="1"/>
    <col min="2053" max="2053" width="15" customWidth="1"/>
    <col min="2054" max="2054" width="11.42578125" customWidth="1"/>
    <col min="2055" max="2055" width="13.140625" customWidth="1"/>
    <col min="2056" max="2056" width="13" customWidth="1"/>
    <col min="2057" max="2057" width="13.85546875" customWidth="1"/>
    <col min="2058" max="2058" width="12.85546875" customWidth="1"/>
    <col min="2059" max="2060" width="15.140625" customWidth="1"/>
    <col min="2061" max="2061" width="14.7109375" customWidth="1"/>
    <col min="2062" max="2062" width="14" customWidth="1"/>
    <col min="2063" max="2067" width="6.5703125" customWidth="1"/>
    <col min="2068" max="2068" width="7.85546875" customWidth="1"/>
    <col min="2069" max="2069" width="6.5703125" customWidth="1"/>
    <col min="2307" max="2307" width="6.140625" customWidth="1"/>
    <col min="2308" max="2308" width="27.7109375" customWidth="1"/>
    <col min="2309" max="2309" width="15" customWidth="1"/>
    <col min="2310" max="2310" width="11.42578125" customWidth="1"/>
    <col min="2311" max="2311" width="13.140625" customWidth="1"/>
    <col min="2312" max="2312" width="13" customWidth="1"/>
    <col min="2313" max="2313" width="13.85546875" customWidth="1"/>
    <col min="2314" max="2314" width="12.85546875" customWidth="1"/>
    <col min="2315" max="2316" width="15.140625" customWidth="1"/>
    <col min="2317" max="2317" width="14.7109375" customWidth="1"/>
    <col min="2318" max="2318" width="14" customWidth="1"/>
    <col min="2319" max="2323" width="6.5703125" customWidth="1"/>
    <col min="2324" max="2324" width="7.85546875" customWidth="1"/>
    <col min="2325" max="2325" width="6.5703125" customWidth="1"/>
    <col min="2563" max="2563" width="6.140625" customWidth="1"/>
    <col min="2564" max="2564" width="27.7109375" customWidth="1"/>
    <col min="2565" max="2565" width="15" customWidth="1"/>
    <col min="2566" max="2566" width="11.42578125" customWidth="1"/>
    <col min="2567" max="2567" width="13.140625" customWidth="1"/>
    <col min="2568" max="2568" width="13" customWidth="1"/>
    <col min="2569" max="2569" width="13.85546875" customWidth="1"/>
    <col min="2570" max="2570" width="12.85546875" customWidth="1"/>
    <col min="2571" max="2572" width="15.140625" customWidth="1"/>
    <col min="2573" max="2573" width="14.7109375" customWidth="1"/>
    <col min="2574" max="2574" width="14" customWidth="1"/>
    <col min="2575" max="2579" width="6.5703125" customWidth="1"/>
    <col min="2580" max="2580" width="7.85546875" customWidth="1"/>
    <col min="2581" max="2581" width="6.5703125" customWidth="1"/>
    <col min="2819" max="2819" width="6.140625" customWidth="1"/>
    <col min="2820" max="2820" width="27.7109375" customWidth="1"/>
    <col min="2821" max="2821" width="15" customWidth="1"/>
    <col min="2822" max="2822" width="11.42578125" customWidth="1"/>
    <col min="2823" max="2823" width="13.140625" customWidth="1"/>
    <col min="2824" max="2824" width="13" customWidth="1"/>
    <col min="2825" max="2825" width="13.85546875" customWidth="1"/>
    <col min="2826" max="2826" width="12.85546875" customWidth="1"/>
    <col min="2827" max="2828" width="15.140625" customWidth="1"/>
    <col min="2829" max="2829" width="14.7109375" customWidth="1"/>
    <col min="2830" max="2830" width="14" customWidth="1"/>
    <col min="2831" max="2835" width="6.5703125" customWidth="1"/>
    <col min="2836" max="2836" width="7.85546875" customWidth="1"/>
    <col min="2837" max="2837" width="6.5703125" customWidth="1"/>
    <col min="3075" max="3075" width="6.140625" customWidth="1"/>
    <col min="3076" max="3076" width="27.7109375" customWidth="1"/>
    <col min="3077" max="3077" width="15" customWidth="1"/>
    <col min="3078" max="3078" width="11.42578125" customWidth="1"/>
    <col min="3079" max="3079" width="13.140625" customWidth="1"/>
    <col min="3080" max="3080" width="13" customWidth="1"/>
    <col min="3081" max="3081" width="13.85546875" customWidth="1"/>
    <col min="3082" max="3082" width="12.85546875" customWidth="1"/>
    <col min="3083" max="3084" width="15.140625" customWidth="1"/>
    <col min="3085" max="3085" width="14.7109375" customWidth="1"/>
    <col min="3086" max="3086" width="14" customWidth="1"/>
    <col min="3087" max="3091" width="6.5703125" customWidth="1"/>
    <col min="3092" max="3092" width="7.85546875" customWidth="1"/>
    <col min="3093" max="3093" width="6.5703125" customWidth="1"/>
    <col min="3331" max="3331" width="6.140625" customWidth="1"/>
    <col min="3332" max="3332" width="27.7109375" customWidth="1"/>
    <col min="3333" max="3333" width="15" customWidth="1"/>
    <col min="3334" max="3334" width="11.42578125" customWidth="1"/>
    <col min="3335" max="3335" width="13.140625" customWidth="1"/>
    <col min="3336" max="3336" width="13" customWidth="1"/>
    <col min="3337" max="3337" width="13.85546875" customWidth="1"/>
    <col min="3338" max="3338" width="12.85546875" customWidth="1"/>
    <col min="3339" max="3340" width="15.140625" customWidth="1"/>
    <col min="3341" max="3341" width="14.7109375" customWidth="1"/>
    <col min="3342" max="3342" width="14" customWidth="1"/>
    <col min="3343" max="3347" width="6.5703125" customWidth="1"/>
    <col min="3348" max="3348" width="7.85546875" customWidth="1"/>
    <col min="3349" max="3349" width="6.5703125" customWidth="1"/>
    <col min="3587" max="3587" width="6.140625" customWidth="1"/>
    <col min="3588" max="3588" width="27.7109375" customWidth="1"/>
    <col min="3589" max="3589" width="15" customWidth="1"/>
    <col min="3590" max="3590" width="11.42578125" customWidth="1"/>
    <col min="3591" max="3591" width="13.140625" customWidth="1"/>
    <col min="3592" max="3592" width="13" customWidth="1"/>
    <col min="3593" max="3593" width="13.85546875" customWidth="1"/>
    <col min="3594" max="3594" width="12.85546875" customWidth="1"/>
    <col min="3595" max="3596" width="15.140625" customWidth="1"/>
    <col min="3597" max="3597" width="14.7109375" customWidth="1"/>
    <col min="3598" max="3598" width="14" customWidth="1"/>
    <col min="3599" max="3603" width="6.5703125" customWidth="1"/>
    <col min="3604" max="3604" width="7.85546875" customWidth="1"/>
    <col min="3605" max="3605" width="6.5703125" customWidth="1"/>
    <col min="3843" max="3843" width="6.140625" customWidth="1"/>
    <col min="3844" max="3844" width="27.7109375" customWidth="1"/>
    <col min="3845" max="3845" width="15" customWidth="1"/>
    <col min="3846" max="3846" width="11.42578125" customWidth="1"/>
    <col min="3847" max="3847" width="13.140625" customWidth="1"/>
    <col min="3848" max="3848" width="13" customWidth="1"/>
    <col min="3849" max="3849" width="13.85546875" customWidth="1"/>
    <col min="3850" max="3850" width="12.85546875" customWidth="1"/>
    <col min="3851" max="3852" width="15.140625" customWidth="1"/>
    <col min="3853" max="3853" width="14.7109375" customWidth="1"/>
    <col min="3854" max="3854" width="14" customWidth="1"/>
    <col min="3855" max="3859" width="6.5703125" customWidth="1"/>
    <col min="3860" max="3860" width="7.85546875" customWidth="1"/>
    <col min="3861" max="3861" width="6.5703125" customWidth="1"/>
    <col min="4099" max="4099" width="6.140625" customWidth="1"/>
    <col min="4100" max="4100" width="27.7109375" customWidth="1"/>
    <col min="4101" max="4101" width="15" customWidth="1"/>
    <col min="4102" max="4102" width="11.42578125" customWidth="1"/>
    <col min="4103" max="4103" width="13.140625" customWidth="1"/>
    <col min="4104" max="4104" width="13" customWidth="1"/>
    <col min="4105" max="4105" width="13.85546875" customWidth="1"/>
    <col min="4106" max="4106" width="12.85546875" customWidth="1"/>
    <col min="4107" max="4108" width="15.140625" customWidth="1"/>
    <col min="4109" max="4109" width="14.7109375" customWidth="1"/>
    <col min="4110" max="4110" width="14" customWidth="1"/>
    <col min="4111" max="4115" width="6.5703125" customWidth="1"/>
    <col min="4116" max="4116" width="7.85546875" customWidth="1"/>
    <col min="4117" max="4117" width="6.5703125" customWidth="1"/>
    <col min="4355" max="4355" width="6.140625" customWidth="1"/>
    <col min="4356" max="4356" width="27.7109375" customWidth="1"/>
    <col min="4357" max="4357" width="15" customWidth="1"/>
    <col min="4358" max="4358" width="11.42578125" customWidth="1"/>
    <col min="4359" max="4359" width="13.140625" customWidth="1"/>
    <col min="4360" max="4360" width="13" customWidth="1"/>
    <col min="4361" max="4361" width="13.85546875" customWidth="1"/>
    <col min="4362" max="4362" width="12.85546875" customWidth="1"/>
    <col min="4363" max="4364" width="15.140625" customWidth="1"/>
    <col min="4365" max="4365" width="14.7109375" customWidth="1"/>
    <col min="4366" max="4366" width="14" customWidth="1"/>
    <col min="4367" max="4371" width="6.5703125" customWidth="1"/>
    <col min="4372" max="4372" width="7.85546875" customWidth="1"/>
    <col min="4373" max="4373" width="6.5703125" customWidth="1"/>
    <col min="4611" max="4611" width="6.140625" customWidth="1"/>
    <col min="4612" max="4612" width="27.7109375" customWidth="1"/>
    <col min="4613" max="4613" width="15" customWidth="1"/>
    <col min="4614" max="4614" width="11.42578125" customWidth="1"/>
    <col min="4615" max="4615" width="13.140625" customWidth="1"/>
    <col min="4616" max="4616" width="13" customWidth="1"/>
    <col min="4617" max="4617" width="13.85546875" customWidth="1"/>
    <col min="4618" max="4618" width="12.85546875" customWidth="1"/>
    <col min="4619" max="4620" width="15.140625" customWidth="1"/>
    <col min="4621" max="4621" width="14.7109375" customWidth="1"/>
    <col min="4622" max="4622" width="14" customWidth="1"/>
    <col min="4623" max="4627" width="6.5703125" customWidth="1"/>
    <col min="4628" max="4628" width="7.85546875" customWidth="1"/>
    <col min="4629" max="4629" width="6.5703125" customWidth="1"/>
    <col min="4867" max="4867" width="6.140625" customWidth="1"/>
    <col min="4868" max="4868" width="27.7109375" customWidth="1"/>
    <col min="4869" max="4869" width="15" customWidth="1"/>
    <col min="4870" max="4870" width="11.42578125" customWidth="1"/>
    <col min="4871" max="4871" width="13.140625" customWidth="1"/>
    <col min="4872" max="4872" width="13" customWidth="1"/>
    <col min="4873" max="4873" width="13.85546875" customWidth="1"/>
    <col min="4874" max="4874" width="12.85546875" customWidth="1"/>
    <col min="4875" max="4876" width="15.140625" customWidth="1"/>
    <col min="4877" max="4877" width="14.7109375" customWidth="1"/>
    <col min="4878" max="4878" width="14" customWidth="1"/>
    <col min="4879" max="4883" width="6.5703125" customWidth="1"/>
    <col min="4884" max="4884" width="7.85546875" customWidth="1"/>
    <col min="4885" max="4885" width="6.5703125" customWidth="1"/>
    <col min="5123" max="5123" width="6.140625" customWidth="1"/>
    <col min="5124" max="5124" width="27.7109375" customWidth="1"/>
    <col min="5125" max="5125" width="15" customWidth="1"/>
    <col min="5126" max="5126" width="11.42578125" customWidth="1"/>
    <col min="5127" max="5127" width="13.140625" customWidth="1"/>
    <col min="5128" max="5128" width="13" customWidth="1"/>
    <col min="5129" max="5129" width="13.85546875" customWidth="1"/>
    <col min="5130" max="5130" width="12.85546875" customWidth="1"/>
    <col min="5131" max="5132" width="15.140625" customWidth="1"/>
    <col min="5133" max="5133" width="14.7109375" customWidth="1"/>
    <col min="5134" max="5134" width="14" customWidth="1"/>
    <col min="5135" max="5139" width="6.5703125" customWidth="1"/>
    <col min="5140" max="5140" width="7.85546875" customWidth="1"/>
    <col min="5141" max="5141" width="6.5703125" customWidth="1"/>
    <col min="5379" max="5379" width="6.140625" customWidth="1"/>
    <col min="5380" max="5380" width="27.7109375" customWidth="1"/>
    <col min="5381" max="5381" width="15" customWidth="1"/>
    <col min="5382" max="5382" width="11.42578125" customWidth="1"/>
    <col min="5383" max="5383" width="13.140625" customWidth="1"/>
    <col min="5384" max="5384" width="13" customWidth="1"/>
    <col min="5385" max="5385" width="13.85546875" customWidth="1"/>
    <col min="5386" max="5386" width="12.85546875" customWidth="1"/>
    <col min="5387" max="5388" width="15.140625" customWidth="1"/>
    <col min="5389" max="5389" width="14.7109375" customWidth="1"/>
    <col min="5390" max="5390" width="14" customWidth="1"/>
    <col min="5391" max="5395" width="6.5703125" customWidth="1"/>
    <col min="5396" max="5396" width="7.85546875" customWidth="1"/>
    <col min="5397" max="5397" width="6.5703125" customWidth="1"/>
    <col min="5635" max="5635" width="6.140625" customWidth="1"/>
    <col min="5636" max="5636" width="27.7109375" customWidth="1"/>
    <col min="5637" max="5637" width="15" customWidth="1"/>
    <col min="5638" max="5638" width="11.42578125" customWidth="1"/>
    <col min="5639" max="5639" width="13.140625" customWidth="1"/>
    <col min="5640" max="5640" width="13" customWidth="1"/>
    <col min="5641" max="5641" width="13.85546875" customWidth="1"/>
    <col min="5642" max="5642" width="12.85546875" customWidth="1"/>
    <col min="5643" max="5644" width="15.140625" customWidth="1"/>
    <col min="5645" max="5645" width="14.7109375" customWidth="1"/>
    <col min="5646" max="5646" width="14" customWidth="1"/>
    <col min="5647" max="5651" width="6.5703125" customWidth="1"/>
    <col min="5652" max="5652" width="7.85546875" customWidth="1"/>
    <col min="5653" max="5653" width="6.5703125" customWidth="1"/>
    <col min="5891" max="5891" width="6.140625" customWidth="1"/>
    <col min="5892" max="5892" width="27.7109375" customWidth="1"/>
    <col min="5893" max="5893" width="15" customWidth="1"/>
    <col min="5894" max="5894" width="11.42578125" customWidth="1"/>
    <col min="5895" max="5895" width="13.140625" customWidth="1"/>
    <col min="5896" max="5896" width="13" customWidth="1"/>
    <col min="5897" max="5897" width="13.85546875" customWidth="1"/>
    <col min="5898" max="5898" width="12.85546875" customWidth="1"/>
    <col min="5899" max="5900" width="15.140625" customWidth="1"/>
    <col min="5901" max="5901" width="14.7109375" customWidth="1"/>
    <col min="5902" max="5902" width="14" customWidth="1"/>
    <col min="5903" max="5907" width="6.5703125" customWidth="1"/>
    <col min="5908" max="5908" width="7.85546875" customWidth="1"/>
    <col min="5909" max="5909" width="6.5703125" customWidth="1"/>
    <col min="6147" max="6147" width="6.140625" customWidth="1"/>
    <col min="6148" max="6148" width="27.7109375" customWidth="1"/>
    <col min="6149" max="6149" width="15" customWidth="1"/>
    <col min="6150" max="6150" width="11.42578125" customWidth="1"/>
    <col min="6151" max="6151" width="13.140625" customWidth="1"/>
    <col min="6152" max="6152" width="13" customWidth="1"/>
    <col min="6153" max="6153" width="13.85546875" customWidth="1"/>
    <col min="6154" max="6154" width="12.85546875" customWidth="1"/>
    <col min="6155" max="6156" width="15.140625" customWidth="1"/>
    <col min="6157" max="6157" width="14.7109375" customWidth="1"/>
    <col min="6158" max="6158" width="14" customWidth="1"/>
    <col min="6159" max="6163" width="6.5703125" customWidth="1"/>
    <col min="6164" max="6164" width="7.85546875" customWidth="1"/>
    <col min="6165" max="6165" width="6.5703125" customWidth="1"/>
    <col min="6403" max="6403" width="6.140625" customWidth="1"/>
    <col min="6404" max="6404" width="27.7109375" customWidth="1"/>
    <col min="6405" max="6405" width="15" customWidth="1"/>
    <col min="6406" max="6406" width="11.42578125" customWidth="1"/>
    <col min="6407" max="6407" width="13.140625" customWidth="1"/>
    <col min="6408" max="6408" width="13" customWidth="1"/>
    <col min="6409" max="6409" width="13.85546875" customWidth="1"/>
    <col min="6410" max="6410" width="12.85546875" customWidth="1"/>
    <col min="6411" max="6412" width="15.140625" customWidth="1"/>
    <col min="6413" max="6413" width="14.7109375" customWidth="1"/>
    <col min="6414" max="6414" width="14" customWidth="1"/>
    <col min="6415" max="6419" width="6.5703125" customWidth="1"/>
    <col min="6420" max="6420" width="7.85546875" customWidth="1"/>
    <col min="6421" max="6421" width="6.5703125" customWidth="1"/>
    <col min="6659" max="6659" width="6.140625" customWidth="1"/>
    <col min="6660" max="6660" width="27.7109375" customWidth="1"/>
    <col min="6661" max="6661" width="15" customWidth="1"/>
    <col min="6662" max="6662" width="11.42578125" customWidth="1"/>
    <col min="6663" max="6663" width="13.140625" customWidth="1"/>
    <col min="6664" max="6664" width="13" customWidth="1"/>
    <col min="6665" max="6665" width="13.85546875" customWidth="1"/>
    <col min="6666" max="6666" width="12.85546875" customWidth="1"/>
    <col min="6667" max="6668" width="15.140625" customWidth="1"/>
    <col min="6669" max="6669" width="14.7109375" customWidth="1"/>
    <col min="6670" max="6670" width="14" customWidth="1"/>
    <col min="6671" max="6675" width="6.5703125" customWidth="1"/>
    <col min="6676" max="6676" width="7.85546875" customWidth="1"/>
    <col min="6677" max="6677" width="6.5703125" customWidth="1"/>
    <col min="6915" max="6915" width="6.140625" customWidth="1"/>
    <col min="6916" max="6916" width="27.7109375" customWidth="1"/>
    <col min="6917" max="6917" width="15" customWidth="1"/>
    <col min="6918" max="6918" width="11.42578125" customWidth="1"/>
    <col min="6919" max="6919" width="13.140625" customWidth="1"/>
    <col min="6920" max="6920" width="13" customWidth="1"/>
    <col min="6921" max="6921" width="13.85546875" customWidth="1"/>
    <col min="6922" max="6922" width="12.85546875" customWidth="1"/>
    <col min="6923" max="6924" width="15.140625" customWidth="1"/>
    <col min="6925" max="6925" width="14.7109375" customWidth="1"/>
    <col min="6926" max="6926" width="14" customWidth="1"/>
    <col min="6927" max="6931" width="6.5703125" customWidth="1"/>
    <col min="6932" max="6932" width="7.85546875" customWidth="1"/>
    <col min="6933" max="6933" width="6.5703125" customWidth="1"/>
    <col min="7171" max="7171" width="6.140625" customWidth="1"/>
    <col min="7172" max="7172" width="27.7109375" customWidth="1"/>
    <col min="7173" max="7173" width="15" customWidth="1"/>
    <col min="7174" max="7174" width="11.42578125" customWidth="1"/>
    <col min="7175" max="7175" width="13.140625" customWidth="1"/>
    <col min="7176" max="7176" width="13" customWidth="1"/>
    <col min="7177" max="7177" width="13.85546875" customWidth="1"/>
    <col min="7178" max="7178" width="12.85546875" customWidth="1"/>
    <col min="7179" max="7180" width="15.140625" customWidth="1"/>
    <col min="7181" max="7181" width="14.7109375" customWidth="1"/>
    <col min="7182" max="7182" width="14" customWidth="1"/>
    <col min="7183" max="7187" width="6.5703125" customWidth="1"/>
    <col min="7188" max="7188" width="7.85546875" customWidth="1"/>
    <col min="7189" max="7189" width="6.5703125" customWidth="1"/>
    <col min="7427" max="7427" width="6.140625" customWidth="1"/>
    <col min="7428" max="7428" width="27.7109375" customWidth="1"/>
    <col min="7429" max="7429" width="15" customWidth="1"/>
    <col min="7430" max="7430" width="11.42578125" customWidth="1"/>
    <col min="7431" max="7431" width="13.140625" customWidth="1"/>
    <col min="7432" max="7432" width="13" customWidth="1"/>
    <col min="7433" max="7433" width="13.85546875" customWidth="1"/>
    <col min="7434" max="7434" width="12.85546875" customWidth="1"/>
    <col min="7435" max="7436" width="15.140625" customWidth="1"/>
    <col min="7437" max="7437" width="14.7109375" customWidth="1"/>
    <col min="7438" max="7438" width="14" customWidth="1"/>
    <col min="7439" max="7443" width="6.5703125" customWidth="1"/>
    <col min="7444" max="7444" width="7.85546875" customWidth="1"/>
    <col min="7445" max="7445" width="6.5703125" customWidth="1"/>
    <col min="7683" max="7683" width="6.140625" customWidth="1"/>
    <col min="7684" max="7684" width="27.7109375" customWidth="1"/>
    <col min="7685" max="7685" width="15" customWidth="1"/>
    <col min="7686" max="7686" width="11.42578125" customWidth="1"/>
    <col min="7687" max="7687" width="13.140625" customWidth="1"/>
    <col min="7688" max="7688" width="13" customWidth="1"/>
    <col min="7689" max="7689" width="13.85546875" customWidth="1"/>
    <col min="7690" max="7690" width="12.85546875" customWidth="1"/>
    <col min="7691" max="7692" width="15.140625" customWidth="1"/>
    <col min="7693" max="7693" width="14.7109375" customWidth="1"/>
    <col min="7694" max="7694" width="14" customWidth="1"/>
    <col min="7695" max="7699" width="6.5703125" customWidth="1"/>
    <col min="7700" max="7700" width="7.85546875" customWidth="1"/>
    <col min="7701" max="7701" width="6.5703125" customWidth="1"/>
    <col min="7939" max="7939" width="6.140625" customWidth="1"/>
    <col min="7940" max="7940" width="27.7109375" customWidth="1"/>
    <col min="7941" max="7941" width="15" customWidth="1"/>
    <col min="7942" max="7942" width="11.42578125" customWidth="1"/>
    <col min="7943" max="7943" width="13.140625" customWidth="1"/>
    <col min="7944" max="7944" width="13" customWidth="1"/>
    <col min="7945" max="7945" width="13.85546875" customWidth="1"/>
    <col min="7946" max="7946" width="12.85546875" customWidth="1"/>
    <col min="7947" max="7948" width="15.140625" customWidth="1"/>
    <col min="7949" max="7949" width="14.7109375" customWidth="1"/>
    <col min="7950" max="7950" width="14" customWidth="1"/>
    <col min="7951" max="7955" width="6.5703125" customWidth="1"/>
    <col min="7956" max="7956" width="7.85546875" customWidth="1"/>
    <col min="7957" max="7957" width="6.5703125" customWidth="1"/>
    <col min="8195" max="8195" width="6.140625" customWidth="1"/>
    <col min="8196" max="8196" width="27.7109375" customWidth="1"/>
    <col min="8197" max="8197" width="15" customWidth="1"/>
    <col min="8198" max="8198" width="11.42578125" customWidth="1"/>
    <col min="8199" max="8199" width="13.140625" customWidth="1"/>
    <col min="8200" max="8200" width="13" customWidth="1"/>
    <col min="8201" max="8201" width="13.85546875" customWidth="1"/>
    <col min="8202" max="8202" width="12.85546875" customWidth="1"/>
    <col min="8203" max="8204" width="15.140625" customWidth="1"/>
    <col min="8205" max="8205" width="14.7109375" customWidth="1"/>
    <col min="8206" max="8206" width="14" customWidth="1"/>
    <col min="8207" max="8211" width="6.5703125" customWidth="1"/>
    <col min="8212" max="8212" width="7.85546875" customWidth="1"/>
    <col min="8213" max="8213" width="6.5703125" customWidth="1"/>
    <col min="8451" max="8451" width="6.140625" customWidth="1"/>
    <col min="8452" max="8452" width="27.7109375" customWidth="1"/>
    <col min="8453" max="8453" width="15" customWidth="1"/>
    <col min="8454" max="8454" width="11.42578125" customWidth="1"/>
    <col min="8455" max="8455" width="13.140625" customWidth="1"/>
    <col min="8456" max="8456" width="13" customWidth="1"/>
    <col min="8457" max="8457" width="13.85546875" customWidth="1"/>
    <col min="8458" max="8458" width="12.85546875" customWidth="1"/>
    <col min="8459" max="8460" width="15.140625" customWidth="1"/>
    <col min="8461" max="8461" width="14.7109375" customWidth="1"/>
    <col min="8462" max="8462" width="14" customWidth="1"/>
    <col min="8463" max="8467" width="6.5703125" customWidth="1"/>
    <col min="8468" max="8468" width="7.85546875" customWidth="1"/>
    <col min="8469" max="8469" width="6.5703125" customWidth="1"/>
    <col min="8707" max="8707" width="6.140625" customWidth="1"/>
    <col min="8708" max="8708" width="27.7109375" customWidth="1"/>
    <col min="8709" max="8709" width="15" customWidth="1"/>
    <col min="8710" max="8710" width="11.42578125" customWidth="1"/>
    <col min="8711" max="8711" width="13.140625" customWidth="1"/>
    <col min="8712" max="8712" width="13" customWidth="1"/>
    <col min="8713" max="8713" width="13.85546875" customWidth="1"/>
    <col min="8714" max="8714" width="12.85546875" customWidth="1"/>
    <col min="8715" max="8716" width="15.140625" customWidth="1"/>
    <col min="8717" max="8717" width="14.7109375" customWidth="1"/>
    <col min="8718" max="8718" width="14" customWidth="1"/>
    <col min="8719" max="8723" width="6.5703125" customWidth="1"/>
    <col min="8724" max="8724" width="7.85546875" customWidth="1"/>
    <col min="8725" max="8725" width="6.5703125" customWidth="1"/>
    <col min="8963" max="8963" width="6.140625" customWidth="1"/>
    <col min="8964" max="8964" width="27.7109375" customWidth="1"/>
    <col min="8965" max="8965" width="15" customWidth="1"/>
    <col min="8966" max="8966" width="11.42578125" customWidth="1"/>
    <col min="8967" max="8967" width="13.140625" customWidth="1"/>
    <col min="8968" max="8968" width="13" customWidth="1"/>
    <col min="8969" max="8969" width="13.85546875" customWidth="1"/>
    <col min="8970" max="8970" width="12.85546875" customWidth="1"/>
    <col min="8971" max="8972" width="15.140625" customWidth="1"/>
    <col min="8973" max="8973" width="14.7109375" customWidth="1"/>
    <col min="8974" max="8974" width="14" customWidth="1"/>
    <col min="8975" max="8979" width="6.5703125" customWidth="1"/>
    <col min="8980" max="8980" width="7.85546875" customWidth="1"/>
    <col min="8981" max="8981" width="6.5703125" customWidth="1"/>
    <col min="9219" max="9219" width="6.140625" customWidth="1"/>
    <col min="9220" max="9220" width="27.7109375" customWidth="1"/>
    <col min="9221" max="9221" width="15" customWidth="1"/>
    <col min="9222" max="9222" width="11.42578125" customWidth="1"/>
    <col min="9223" max="9223" width="13.140625" customWidth="1"/>
    <col min="9224" max="9224" width="13" customWidth="1"/>
    <col min="9225" max="9225" width="13.85546875" customWidth="1"/>
    <col min="9226" max="9226" width="12.85546875" customWidth="1"/>
    <col min="9227" max="9228" width="15.140625" customWidth="1"/>
    <col min="9229" max="9229" width="14.7109375" customWidth="1"/>
    <col min="9230" max="9230" width="14" customWidth="1"/>
    <col min="9231" max="9235" width="6.5703125" customWidth="1"/>
    <col min="9236" max="9236" width="7.85546875" customWidth="1"/>
    <col min="9237" max="9237" width="6.5703125" customWidth="1"/>
    <col min="9475" max="9475" width="6.140625" customWidth="1"/>
    <col min="9476" max="9476" width="27.7109375" customWidth="1"/>
    <col min="9477" max="9477" width="15" customWidth="1"/>
    <col min="9478" max="9478" width="11.42578125" customWidth="1"/>
    <col min="9479" max="9479" width="13.140625" customWidth="1"/>
    <col min="9480" max="9480" width="13" customWidth="1"/>
    <col min="9481" max="9481" width="13.85546875" customWidth="1"/>
    <col min="9482" max="9482" width="12.85546875" customWidth="1"/>
    <col min="9483" max="9484" width="15.140625" customWidth="1"/>
    <col min="9485" max="9485" width="14.7109375" customWidth="1"/>
    <col min="9486" max="9486" width="14" customWidth="1"/>
    <col min="9487" max="9491" width="6.5703125" customWidth="1"/>
    <col min="9492" max="9492" width="7.85546875" customWidth="1"/>
    <col min="9493" max="9493" width="6.5703125" customWidth="1"/>
    <col min="9731" max="9731" width="6.140625" customWidth="1"/>
    <col min="9732" max="9732" width="27.7109375" customWidth="1"/>
    <col min="9733" max="9733" width="15" customWidth="1"/>
    <col min="9734" max="9734" width="11.42578125" customWidth="1"/>
    <col min="9735" max="9735" width="13.140625" customWidth="1"/>
    <col min="9736" max="9736" width="13" customWidth="1"/>
    <col min="9737" max="9737" width="13.85546875" customWidth="1"/>
    <col min="9738" max="9738" width="12.85546875" customWidth="1"/>
    <col min="9739" max="9740" width="15.140625" customWidth="1"/>
    <col min="9741" max="9741" width="14.7109375" customWidth="1"/>
    <col min="9742" max="9742" width="14" customWidth="1"/>
    <col min="9743" max="9747" width="6.5703125" customWidth="1"/>
    <col min="9748" max="9748" width="7.85546875" customWidth="1"/>
    <col min="9749" max="9749" width="6.5703125" customWidth="1"/>
    <col min="9987" max="9987" width="6.140625" customWidth="1"/>
    <col min="9988" max="9988" width="27.7109375" customWidth="1"/>
    <col min="9989" max="9989" width="15" customWidth="1"/>
    <col min="9990" max="9990" width="11.42578125" customWidth="1"/>
    <col min="9991" max="9991" width="13.140625" customWidth="1"/>
    <col min="9992" max="9992" width="13" customWidth="1"/>
    <col min="9993" max="9993" width="13.85546875" customWidth="1"/>
    <col min="9994" max="9994" width="12.85546875" customWidth="1"/>
    <col min="9995" max="9996" width="15.140625" customWidth="1"/>
    <col min="9997" max="9997" width="14.7109375" customWidth="1"/>
    <col min="9998" max="9998" width="14" customWidth="1"/>
    <col min="9999" max="10003" width="6.5703125" customWidth="1"/>
    <col min="10004" max="10004" width="7.85546875" customWidth="1"/>
    <col min="10005" max="10005" width="6.5703125" customWidth="1"/>
    <col min="10243" max="10243" width="6.140625" customWidth="1"/>
    <col min="10244" max="10244" width="27.7109375" customWidth="1"/>
    <col min="10245" max="10245" width="15" customWidth="1"/>
    <col min="10246" max="10246" width="11.42578125" customWidth="1"/>
    <col min="10247" max="10247" width="13.140625" customWidth="1"/>
    <col min="10248" max="10248" width="13" customWidth="1"/>
    <col min="10249" max="10249" width="13.85546875" customWidth="1"/>
    <col min="10250" max="10250" width="12.85546875" customWidth="1"/>
    <col min="10251" max="10252" width="15.140625" customWidth="1"/>
    <col min="10253" max="10253" width="14.7109375" customWidth="1"/>
    <col min="10254" max="10254" width="14" customWidth="1"/>
    <col min="10255" max="10259" width="6.5703125" customWidth="1"/>
    <col min="10260" max="10260" width="7.85546875" customWidth="1"/>
    <col min="10261" max="10261" width="6.5703125" customWidth="1"/>
    <col min="10499" max="10499" width="6.140625" customWidth="1"/>
    <col min="10500" max="10500" width="27.7109375" customWidth="1"/>
    <col min="10501" max="10501" width="15" customWidth="1"/>
    <col min="10502" max="10502" width="11.42578125" customWidth="1"/>
    <col min="10503" max="10503" width="13.140625" customWidth="1"/>
    <col min="10504" max="10504" width="13" customWidth="1"/>
    <col min="10505" max="10505" width="13.85546875" customWidth="1"/>
    <col min="10506" max="10506" width="12.85546875" customWidth="1"/>
    <col min="10507" max="10508" width="15.140625" customWidth="1"/>
    <col min="10509" max="10509" width="14.7109375" customWidth="1"/>
    <col min="10510" max="10510" width="14" customWidth="1"/>
    <col min="10511" max="10515" width="6.5703125" customWidth="1"/>
    <col min="10516" max="10516" width="7.85546875" customWidth="1"/>
    <col min="10517" max="10517" width="6.5703125" customWidth="1"/>
    <col min="10755" max="10755" width="6.140625" customWidth="1"/>
    <col min="10756" max="10756" width="27.7109375" customWidth="1"/>
    <col min="10757" max="10757" width="15" customWidth="1"/>
    <col min="10758" max="10758" width="11.42578125" customWidth="1"/>
    <col min="10759" max="10759" width="13.140625" customWidth="1"/>
    <col min="10760" max="10760" width="13" customWidth="1"/>
    <col min="10761" max="10761" width="13.85546875" customWidth="1"/>
    <col min="10762" max="10762" width="12.85546875" customWidth="1"/>
    <col min="10763" max="10764" width="15.140625" customWidth="1"/>
    <col min="10765" max="10765" width="14.7109375" customWidth="1"/>
    <col min="10766" max="10766" width="14" customWidth="1"/>
    <col min="10767" max="10771" width="6.5703125" customWidth="1"/>
    <col min="10772" max="10772" width="7.85546875" customWidth="1"/>
    <col min="10773" max="10773" width="6.5703125" customWidth="1"/>
    <col min="11011" max="11011" width="6.140625" customWidth="1"/>
    <col min="11012" max="11012" width="27.7109375" customWidth="1"/>
    <col min="11013" max="11013" width="15" customWidth="1"/>
    <col min="11014" max="11014" width="11.42578125" customWidth="1"/>
    <col min="11015" max="11015" width="13.140625" customWidth="1"/>
    <col min="11016" max="11016" width="13" customWidth="1"/>
    <col min="11017" max="11017" width="13.85546875" customWidth="1"/>
    <col min="11018" max="11018" width="12.85546875" customWidth="1"/>
    <col min="11019" max="11020" width="15.140625" customWidth="1"/>
    <col min="11021" max="11021" width="14.7109375" customWidth="1"/>
    <col min="11022" max="11022" width="14" customWidth="1"/>
    <col min="11023" max="11027" width="6.5703125" customWidth="1"/>
    <col min="11028" max="11028" width="7.85546875" customWidth="1"/>
    <col min="11029" max="11029" width="6.5703125" customWidth="1"/>
    <col min="11267" max="11267" width="6.140625" customWidth="1"/>
    <col min="11268" max="11268" width="27.7109375" customWidth="1"/>
    <col min="11269" max="11269" width="15" customWidth="1"/>
    <col min="11270" max="11270" width="11.42578125" customWidth="1"/>
    <col min="11271" max="11271" width="13.140625" customWidth="1"/>
    <col min="11272" max="11272" width="13" customWidth="1"/>
    <col min="11273" max="11273" width="13.85546875" customWidth="1"/>
    <col min="11274" max="11274" width="12.85546875" customWidth="1"/>
    <col min="11275" max="11276" width="15.140625" customWidth="1"/>
    <col min="11277" max="11277" width="14.7109375" customWidth="1"/>
    <col min="11278" max="11278" width="14" customWidth="1"/>
    <col min="11279" max="11283" width="6.5703125" customWidth="1"/>
    <col min="11284" max="11284" width="7.85546875" customWidth="1"/>
    <col min="11285" max="11285" width="6.5703125" customWidth="1"/>
    <col min="11523" max="11523" width="6.140625" customWidth="1"/>
    <col min="11524" max="11524" width="27.7109375" customWidth="1"/>
    <col min="11525" max="11525" width="15" customWidth="1"/>
    <col min="11526" max="11526" width="11.42578125" customWidth="1"/>
    <col min="11527" max="11527" width="13.140625" customWidth="1"/>
    <col min="11528" max="11528" width="13" customWidth="1"/>
    <col min="11529" max="11529" width="13.85546875" customWidth="1"/>
    <col min="11530" max="11530" width="12.85546875" customWidth="1"/>
    <col min="11531" max="11532" width="15.140625" customWidth="1"/>
    <col min="11533" max="11533" width="14.7109375" customWidth="1"/>
    <col min="11534" max="11534" width="14" customWidth="1"/>
    <col min="11535" max="11539" width="6.5703125" customWidth="1"/>
    <col min="11540" max="11540" width="7.85546875" customWidth="1"/>
    <col min="11541" max="11541" width="6.5703125" customWidth="1"/>
    <col min="11779" max="11779" width="6.140625" customWidth="1"/>
    <col min="11780" max="11780" width="27.7109375" customWidth="1"/>
    <col min="11781" max="11781" width="15" customWidth="1"/>
    <col min="11782" max="11782" width="11.42578125" customWidth="1"/>
    <col min="11783" max="11783" width="13.140625" customWidth="1"/>
    <col min="11784" max="11784" width="13" customWidth="1"/>
    <col min="11785" max="11785" width="13.85546875" customWidth="1"/>
    <col min="11786" max="11786" width="12.85546875" customWidth="1"/>
    <col min="11787" max="11788" width="15.140625" customWidth="1"/>
    <col min="11789" max="11789" width="14.7109375" customWidth="1"/>
    <col min="11790" max="11790" width="14" customWidth="1"/>
    <col min="11791" max="11795" width="6.5703125" customWidth="1"/>
    <col min="11796" max="11796" width="7.85546875" customWidth="1"/>
    <col min="11797" max="11797" width="6.5703125" customWidth="1"/>
    <col min="12035" max="12035" width="6.140625" customWidth="1"/>
    <col min="12036" max="12036" width="27.7109375" customWidth="1"/>
    <col min="12037" max="12037" width="15" customWidth="1"/>
    <col min="12038" max="12038" width="11.42578125" customWidth="1"/>
    <col min="12039" max="12039" width="13.140625" customWidth="1"/>
    <col min="12040" max="12040" width="13" customWidth="1"/>
    <col min="12041" max="12041" width="13.85546875" customWidth="1"/>
    <col min="12042" max="12042" width="12.85546875" customWidth="1"/>
    <col min="12043" max="12044" width="15.140625" customWidth="1"/>
    <col min="12045" max="12045" width="14.7109375" customWidth="1"/>
    <col min="12046" max="12046" width="14" customWidth="1"/>
    <col min="12047" max="12051" width="6.5703125" customWidth="1"/>
    <col min="12052" max="12052" width="7.85546875" customWidth="1"/>
    <col min="12053" max="12053" width="6.5703125" customWidth="1"/>
    <col min="12291" max="12291" width="6.140625" customWidth="1"/>
    <col min="12292" max="12292" width="27.7109375" customWidth="1"/>
    <col min="12293" max="12293" width="15" customWidth="1"/>
    <col min="12294" max="12294" width="11.42578125" customWidth="1"/>
    <col min="12295" max="12295" width="13.140625" customWidth="1"/>
    <col min="12296" max="12296" width="13" customWidth="1"/>
    <col min="12297" max="12297" width="13.85546875" customWidth="1"/>
    <col min="12298" max="12298" width="12.85546875" customWidth="1"/>
    <col min="12299" max="12300" width="15.140625" customWidth="1"/>
    <col min="12301" max="12301" width="14.7109375" customWidth="1"/>
    <col min="12302" max="12302" width="14" customWidth="1"/>
    <col min="12303" max="12307" width="6.5703125" customWidth="1"/>
    <col min="12308" max="12308" width="7.85546875" customWidth="1"/>
    <col min="12309" max="12309" width="6.5703125" customWidth="1"/>
    <col min="12547" max="12547" width="6.140625" customWidth="1"/>
    <col min="12548" max="12548" width="27.7109375" customWidth="1"/>
    <col min="12549" max="12549" width="15" customWidth="1"/>
    <col min="12550" max="12550" width="11.42578125" customWidth="1"/>
    <col min="12551" max="12551" width="13.140625" customWidth="1"/>
    <col min="12552" max="12552" width="13" customWidth="1"/>
    <col min="12553" max="12553" width="13.85546875" customWidth="1"/>
    <col min="12554" max="12554" width="12.85546875" customWidth="1"/>
    <col min="12555" max="12556" width="15.140625" customWidth="1"/>
    <col min="12557" max="12557" width="14.7109375" customWidth="1"/>
    <col min="12558" max="12558" width="14" customWidth="1"/>
    <col min="12559" max="12563" width="6.5703125" customWidth="1"/>
    <col min="12564" max="12564" width="7.85546875" customWidth="1"/>
    <col min="12565" max="12565" width="6.5703125" customWidth="1"/>
    <col min="12803" max="12803" width="6.140625" customWidth="1"/>
    <col min="12804" max="12804" width="27.7109375" customWidth="1"/>
    <col min="12805" max="12805" width="15" customWidth="1"/>
    <col min="12806" max="12806" width="11.42578125" customWidth="1"/>
    <col min="12807" max="12807" width="13.140625" customWidth="1"/>
    <col min="12808" max="12808" width="13" customWidth="1"/>
    <col min="12809" max="12809" width="13.85546875" customWidth="1"/>
    <col min="12810" max="12810" width="12.85546875" customWidth="1"/>
    <col min="12811" max="12812" width="15.140625" customWidth="1"/>
    <col min="12813" max="12813" width="14.7109375" customWidth="1"/>
    <col min="12814" max="12814" width="14" customWidth="1"/>
    <col min="12815" max="12819" width="6.5703125" customWidth="1"/>
    <col min="12820" max="12820" width="7.85546875" customWidth="1"/>
    <col min="12821" max="12821" width="6.5703125" customWidth="1"/>
    <col min="13059" max="13059" width="6.140625" customWidth="1"/>
    <col min="13060" max="13060" width="27.7109375" customWidth="1"/>
    <col min="13061" max="13061" width="15" customWidth="1"/>
    <col min="13062" max="13062" width="11.42578125" customWidth="1"/>
    <col min="13063" max="13063" width="13.140625" customWidth="1"/>
    <col min="13064" max="13064" width="13" customWidth="1"/>
    <col min="13065" max="13065" width="13.85546875" customWidth="1"/>
    <col min="13066" max="13066" width="12.85546875" customWidth="1"/>
    <col min="13067" max="13068" width="15.140625" customWidth="1"/>
    <col min="13069" max="13069" width="14.7109375" customWidth="1"/>
    <col min="13070" max="13070" width="14" customWidth="1"/>
    <col min="13071" max="13075" width="6.5703125" customWidth="1"/>
    <col min="13076" max="13076" width="7.85546875" customWidth="1"/>
    <col min="13077" max="13077" width="6.5703125" customWidth="1"/>
    <col min="13315" max="13315" width="6.140625" customWidth="1"/>
    <col min="13316" max="13316" width="27.7109375" customWidth="1"/>
    <col min="13317" max="13317" width="15" customWidth="1"/>
    <col min="13318" max="13318" width="11.42578125" customWidth="1"/>
    <col min="13319" max="13319" width="13.140625" customWidth="1"/>
    <col min="13320" max="13320" width="13" customWidth="1"/>
    <col min="13321" max="13321" width="13.85546875" customWidth="1"/>
    <col min="13322" max="13322" width="12.85546875" customWidth="1"/>
    <col min="13323" max="13324" width="15.140625" customWidth="1"/>
    <col min="13325" max="13325" width="14.7109375" customWidth="1"/>
    <col min="13326" max="13326" width="14" customWidth="1"/>
    <col min="13327" max="13331" width="6.5703125" customWidth="1"/>
    <col min="13332" max="13332" width="7.85546875" customWidth="1"/>
    <col min="13333" max="13333" width="6.5703125" customWidth="1"/>
    <col min="13571" max="13571" width="6.140625" customWidth="1"/>
    <col min="13572" max="13572" width="27.7109375" customWidth="1"/>
    <col min="13573" max="13573" width="15" customWidth="1"/>
    <col min="13574" max="13574" width="11.42578125" customWidth="1"/>
    <col min="13575" max="13575" width="13.140625" customWidth="1"/>
    <col min="13576" max="13576" width="13" customWidth="1"/>
    <col min="13577" max="13577" width="13.85546875" customWidth="1"/>
    <col min="13578" max="13578" width="12.85546875" customWidth="1"/>
    <col min="13579" max="13580" width="15.140625" customWidth="1"/>
    <col min="13581" max="13581" width="14.7109375" customWidth="1"/>
    <col min="13582" max="13582" width="14" customWidth="1"/>
    <col min="13583" max="13587" width="6.5703125" customWidth="1"/>
    <col min="13588" max="13588" width="7.85546875" customWidth="1"/>
    <col min="13589" max="13589" width="6.5703125" customWidth="1"/>
    <col min="13827" max="13827" width="6.140625" customWidth="1"/>
    <col min="13828" max="13828" width="27.7109375" customWidth="1"/>
    <col min="13829" max="13829" width="15" customWidth="1"/>
    <col min="13830" max="13830" width="11.42578125" customWidth="1"/>
    <col min="13831" max="13831" width="13.140625" customWidth="1"/>
    <col min="13832" max="13832" width="13" customWidth="1"/>
    <col min="13833" max="13833" width="13.85546875" customWidth="1"/>
    <col min="13834" max="13834" width="12.85546875" customWidth="1"/>
    <col min="13835" max="13836" width="15.140625" customWidth="1"/>
    <col min="13837" max="13837" width="14.7109375" customWidth="1"/>
    <col min="13838" max="13838" width="14" customWidth="1"/>
    <col min="13839" max="13843" width="6.5703125" customWidth="1"/>
    <col min="13844" max="13844" width="7.85546875" customWidth="1"/>
    <col min="13845" max="13845" width="6.5703125" customWidth="1"/>
    <col min="14083" max="14083" width="6.140625" customWidth="1"/>
    <col min="14084" max="14084" width="27.7109375" customWidth="1"/>
    <col min="14085" max="14085" width="15" customWidth="1"/>
    <col min="14086" max="14086" width="11.42578125" customWidth="1"/>
    <col min="14087" max="14087" width="13.140625" customWidth="1"/>
    <col min="14088" max="14088" width="13" customWidth="1"/>
    <col min="14089" max="14089" width="13.85546875" customWidth="1"/>
    <col min="14090" max="14090" width="12.85546875" customWidth="1"/>
    <col min="14091" max="14092" width="15.140625" customWidth="1"/>
    <col min="14093" max="14093" width="14.7109375" customWidth="1"/>
    <col min="14094" max="14094" width="14" customWidth="1"/>
    <col min="14095" max="14099" width="6.5703125" customWidth="1"/>
    <col min="14100" max="14100" width="7.85546875" customWidth="1"/>
    <col min="14101" max="14101" width="6.5703125" customWidth="1"/>
    <col min="14339" max="14339" width="6.140625" customWidth="1"/>
    <col min="14340" max="14340" width="27.7109375" customWidth="1"/>
    <col min="14341" max="14341" width="15" customWidth="1"/>
    <col min="14342" max="14342" width="11.42578125" customWidth="1"/>
    <col min="14343" max="14343" width="13.140625" customWidth="1"/>
    <col min="14344" max="14344" width="13" customWidth="1"/>
    <col min="14345" max="14345" width="13.85546875" customWidth="1"/>
    <col min="14346" max="14346" width="12.85546875" customWidth="1"/>
    <col min="14347" max="14348" width="15.140625" customWidth="1"/>
    <col min="14349" max="14349" width="14.7109375" customWidth="1"/>
    <col min="14350" max="14350" width="14" customWidth="1"/>
    <col min="14351" max="14355" width="6.5703125" customWidth="1"/>
    <col min="14356" max="14356" width="7.85546875" customWidth="1"/>
    <col min="14357" max="14357" width="6.5703125" customWidth="1"/>
    <col min="14595" max="14595" width="6.140625" customWidth="1"/>
    <col min="14596" max="14596" width="27.7109375" customWidth="1"/>
    <col min="14597" max="14597" width="15" customWidth="1"/>
    <col min="14598" max="14598" width="11.42578125" customWidth="1"/>
    <col min="14599" max="14599" width="13.140625" customWidth="1"/>
    <col min="14600" max="14600" width="13" customWidth="1"/>
    <col min="14601" max="14601" width="13.85546875" customWidth="1"/>
    <col min="14602" max="14602" width="12.85546875" customWidth="1"/>
    <col min="14603" max="14604" width="15.140625" customWidth="1"/>
    <col min="14605" max="14605" width="14.7109375" customWidth="1"/>
    <col min="14606" max="14606" width="14" customWidth="1"/>
    <col min="14607" max="14611" width="6.5703125" customWidth="1"/>
    <col min="14612" max="14612" width="7.85546875" customWidth="1"/>
    <col min="14613" max="14613" width="6.5703125" customWidth="1"/>
    <col min="14851" max="14851" width="6.140625" customWidth="1"/>
    <col min="14852" max="14852" width="27.7109375" customWidth="1"/>
    <col min="14853" max="14853" width="15" customWidth="1"/>
    <col min="14854" max="14854" width="11.42578125" customWidth="1"/>
    <col min="14855" max="14855" width="13.140625" customWidth="1"/>
    <col min="14856" max="14856" width="13" customWidth="1"/>
    <col min="14857" max="14857" width="13.85546875" customWidth="1"/>
    <col min="14858" max="14858" width="12.85546875" customWidth="1"/>
    <col min="14859" max="14860" width="15.140625" customWidth="1"/>
    <col min="14861" max="14861" width="14.7109375" customWidth="1"/>
    <col min="14862" max="14862" width="14" customWidth="1"/>
    <col min="14863" max="14867" width="6.5703125" customWidth="1"/>
    <col min="14868" max="14868" width="7.85546875" customWidth="1"/>
    <col min="14869" max="14869" width="6.5703125" customWidth="1"/>
    <col min="15107" max="15107" width="6.140625" customWidth="1"/>
    <col min="15108" max="15108" width="27.7109375" customWidth="1"/>
    <col min="15109" max="15109" width="15" customWidth="1"/>
    <col min="15110" max="15110" width="11.42578125" customWidth="1"/>
    <col min="15111" max="15111" width="13.140625" customWidth="1"/>
    <col min="15112" max="15112" width="13" customWidth="1"/>
    <col min="15113" max="15113" width="13.85546875" customWidth="1"/>
    <col min="15114" max="15114" width="12.85546875" customWidth="1"/>
    <col min="15115" max="15116" width="15.140625" customWidth="1"/>
    <col min="15117" max="15117" width="14.7109375" customWidth="1"/>
    <col min="15118" max="15118" width="14" customWidth="1"/>
    <col min="15119" max="15123" width="6.5703125" customWidth="1"/>
    <col min="15124" max="15124" width="7.85546875" customWidth="1"/>
    <col min="15125" max="15125" width="6.5703125" customWidth="1"/>
    <col min="15363" max="15363" width="6.140625" customWidth="1"/>
    <col min="15364" max="15364" width="27.7109375" customWidth="1"/>
    <col min="15365" max="15365" width="15" customWidth="1"/>
    <col min="15366" max="15366" width="11.42578125" customWidth="1"/>
    <col min="15367" max="15367" width="13.140625" customWidth="1"/>
    <col min="15368" max="15368" width="13" customWidth="1"/>
    <col min="15369" max="15369" width="13.85546875" customWidth="1"/>
    <col min="15370" max="15370" width="12.85546875" customWidth="1"/>
    <col min="15371" max="15372" width="15.140625" customWidth="1"/>
    <col min="15373" max="15373" width="14.7109375" customWidth="1"/>
    <col min="15374" max="15374" width="14" customWidth="1"/>
    <col min="15375" max="15379" width="6.5703125" customWidth="1"/>
    <col min="15380" max="15380" width="7.85546875" customWidth="1"/>
    <col min="15381" max="15381" width="6.5703125" customWidth="1"/>
    <col min="15619" max="15619" width="6.140625" customWidth="1"/>
    <col min="15620" max="15620" width="27.7109375" customWidth="1"/>
    <col min="15621" max="15621" width="15" customWidth="1"/>
    <col min="15622" max="15622" width="11.42578125" customWidth="1"/>
    <col min="15623" max="15623" width="13.140625" customWidth="1"/>
    <col min="15624" max="15624" width="13" customWidth="1"/>
    <col min="15625" max="15625" width="13.85546875" customWidth="1"/>
    <col min="15626" max="15626" width="12.85546875" customWidth="1"/>
    <col min="15627" max="15628" width="15.140625" customWidth="1"/>
    <col min="15629" max="15629" width="14.7109375" customWidth="1"/>
    <col min="15630" max="15630" width="14" customWidth="1"/>
    <col min="15631" max="15635" width="6.5703125" customWidth="1"/>
    <col min="15636" max="15636" width="7.85546875" customWidth="1"/>
    <col min="15637" max="15637" width="6.5703125" customWidth="1"/>
    <col min="15875" max="15875" width="6.140625" customWidth="1"/>
    <col min="15876" max="15876" width="27.7109375" customWidth="1"/>
    <col min="15877" max="15877" width="15" customWidth="1"/>
    <col min="15878" max="15878" width="11.42578125" customWidth="1"/>
    <col min="15879" max="15879" width="13.140625" customWidth="1"/>
    <col min="15880" max="15880" width="13" customWidth="1"/>
    <col min="15881" max="15881" width="13.85546875" customWidth="1"/>
    <col min="15882" max="15882" width="12.85546875" customWidth="1"/>
    <col min="15883" max="15884" width="15.140625" customWidth="1"/>
    <col min="15885" max="15885" width="14.7109375" customWidth="1"/>
    <col min="15886" max="15886" width="14" customWidth="1"/>
    <col min="15887" max="15891" width="6.5703125" customWidth="1"/>
    <col min="15892" max="15892" width="7.85546875" customWidth="1"/>
    <col min="15893" max="15893" width="6.5703125" customWidth="1"/>
    <col min="16131" max="16131" width="6.140625" customWidth="1"/>
    <col min="16132" max="16132" width="27.7109375" customWidth="1"/>
    <col min="16133" max="16133" width="15" customWidth="1"/>
    <col min="16134" max="16134" width="11.42578125" customWidth="1"/>
    <col min="16135" max="16135" width="13.140625" customWidth="1"/>
    <col min="16136" max="16136" width="13" customWidth="1"/>
    <col min="16137" max="16137" width="13.85546875" customWidth="1"/>
    <col min="16138" max="16138" width="12.85546875" customWidth="1"/>
    <col min="16139" max="16140" width="15.140625" customWidth="1"/>
    <col min="16141" max="16141" width="14.7109375" customWidth="1"/>
    <col min="16142" max="16142" width="14" customWidth="1"/>
    <col min="16143" max="16147" width="6.5703125" customWidth="1"/>
    <col min="16148" max="16148" width="7.85546875" customWidth="1"/>
    <col min="16149" max="16149" width="6.5703125" customWidth="1"/>
  </cols>
  <sheetData>
    <row r="1" spans="1:25" ht="24.75" customHeight="1" thickBot="1" x14ac:dyDescent="0.3">
      <c r="A1" s="113" t="s">
        <v>108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5" s="1" customFormat="1" ht="33.75" customHeight="1" thickBot="1" x14ac:dyDescent="0.3">
      <c r="A2" s="114" t="s">
        <v>0</v>
      </c>
      <c r="B2" s="117" t="s">
        <v>1</v>
      </c>
      <c r="C2" s="120" t="s">
        <v>77</v>
      </c>
      <c r="D2" s="122" t="s">
        <v>2</v>
      </c>
      <c r="E2" s="123"/>
      <c r="F2" s="124" t="s">
        <v>51</v>
      </c>
      <c r="G2" s="125"/>
      <c r="H2" s="126" t="s">
        <v>52</v>
      </c>
      <c r="I2" s="127"/>
      <c r="J2" s="127"/>
      <c r="K2" s="127"/>
      <c r="L2" s="128"/>
      <c r="M2" s="135" t="s">
        <v>105</v>
      </c>
      <c r="N2" s="129" t="s">
        <v>5</v>
      </c>
      <c r="O2" s="130"/>
      <c r="P2" s="130"/>
      <c r="Q2" s="130"/>
      <c r="R2" s="130"/>
      <c r="S2" s="130"/>
      <c r="T2" s="130"/>
      <c r="U2" s="131"/>
    </row>
    <row r="3" spans="1:25" s="1" customFormat="1" ht="41.25" customHeight="1" x14ac:dyDescent="0.25">
      <c r="A3" s="115"/>
      <c r="B3" s="118"/>
      <c r="C3" s="121"/>
      <c r="D3" s="66" t="s">
        <v>80</v>
      </c>
      <c r="E3" s="66" t="s">
        <v>3</v>
      </c>
      <c r="F3" s="68" t="s">
        <v>78</v>
      </c>
      <c r="G3" s="68" t="s">
        <v>4</v>
      </c>
      <c r="H3" s="62" t="s">
        <v>79</v>
      </c>
      <c r="I3" s="62" t="s">
        <v>56</v>
      </c>
      <c r="J3" s="63" t="s">
        <v>81</v>
      </c>
      <c r="K3" s="63" t="s">
        <v>82</v>
      </c>
      <c r="L3" s="63" t="s">
        <v>48</v>
      </c>
      <c r="M3" s="136"/>
      <c r="N3" s="132"/>
      <c r="O3" s="133"/>
      <c r="P3" s="133"/>
      <c r="Q3" s="133"/>
      <c r="R3" s="133"/>
      <c r="S3" s="133"/>
      <c r="T3" s="133"/>
      <c r="U3" s="134"/>
    </row>
    <row r="4" spans="1:25" s="1" customFormat="1" ht="43.5" customHeight="1" thickBot="1" x14ac:dyDescent="0.3">
      <c r="A4" s="116"/>
      <c r="B4" s="119"/>
      <c r="C4" s="56" t="s">
        <v>6</v>
      </c>
      <c r="D4" s="67" t="s">
        <v>7</v>
      </c>
      <c r="E4" s="67" t="s">
        <v>86</v>
      </c>
      <c r="F4" s="69" t="s">
        <v>8</v>
      </c>
      <c r="G4" s="69" t="s">
        <v>87</v>
      </c>
      <c r="H4" s="64" t="s">
        <v>9</v>
      </c>
      <c r="I4" s="64" t="s">
        <v>88</v>
      </c>
      <c r="J4" s="65" t="s">
        <v>83</v>
      </c>
      <c r="K4" s="65" t="s">
        <v>84</v>
      </c>
      <c r="L4" s="65" t="s">
        <v>85</v>
      </c>
      <c r="M4" s="137"/>
      <c r="N4" s="57" t="s">
        <v>10</v>
      </c>
      <c r="O4" s="58" t="s">
        <v>11</v>
      </c>
      <c r="P4" s="59" t="s">
        <v>12</v>
      </c>
      <c r="Q4" s="59" t="s">
        <v>13</v>
      </c>
      <c r="R4" s="59" t="s">
        <v>60</v>
      </c>
      <c r="S4" s="59" t="s">
        <v>14</v>
      </c>
      <c r="T4" s="59" t="s">
        <v>15</v>
      </c>
      <c r="U4" s="60" t="s">
        <v>58</v>
      </c>
    </row>
    <row r="5" spans="1:25" s="13" customFormat="1" ht="27.95" customHeight="1" x14ac:dyDescent="0.25">
      <c r="A5" s="107">
        <v>1</v>
      </c>
      <c r="B5" s="49" t="s">
        <v>17</v>
      </c>
      <c r="C5" s="50">
        <v>161</v>
      </c>
      <c r="D5" s="50">
        <v>87</v>
      </c>
      <c r="E5" s="51">
        <f>(D5/(C5-L5))*100</f>
        <v>88.775510204081627</v>
      </c>
      <c r="F5" s="52">
        <v>11</v>
      </c>
      <c r="G5" s="51">
        <f>(F5/(C5-L5))*100</f>
        <v>11.224489795918368</v>
      </c>
      <c r="H5" s="52">
        <v>35</v>
      </c>
      <c r="I5" s="53">
        <f>(H5/(C5-J5-K5))*100</f>
        <v>26.315789473684209</v>
      </c>
      <c r="J5" s="54">
        <v>28</v>
      </c>
      <c r="K5" s="54">
        <v>0</v>
      </c>
      <c r="L5" s="54">
        <f>H5+J5+K5</f>
        <v>63</v>
      </c>
      <c r="M5" s="55">
        <f>C5-J5-K5</f>
        <v>133</v>
      </c>
      <c r="N5" s="71"/>
      <c r="O5" s="72">
        <f>D5</f>
        <v>87</v>
      </c>
      <c r="P5" s="73"/>
      <c r="Q5" s="73"/>
      <c r="R5" s="73"/>
      <c r="S5" s="73"/>
      <c r="T5" s="73"/>
      <c r="U5" s="74"/>
    </row>
    <row r="6" spans="1:25" s="13" customFormat="1" ht="27.95" customHeight="1" x14ac:dyDescent="0.25">
      <c r="A6" s="108"/>
      <c r="B6" s="4" t="s">
        <v>18</v>
      </c>
      <c r="C6" s="5">
        <v>27</v>
      </c>
      <c r="D6" s="5">
        <v>24</v>
      </c>
      <c r="E6" s="6">
        <f t="shared" ref="E6:E70" si="0">(D6/(C6-L6))*100</f>
        <v>100</v>
      </c>
      <c r="F6" s="7">
        <v>0</v>
      </c>
      <c r="G6" s="6">
        <f t="shared" ref="G6:G70" si="1">(F6/(C6-L6))*100</f>
        <v>0</v>
      </c>
      <c r="H6" s="7">
        <v>0</v>
      </c>
      <c r="I6" s="8">
        <f t="shared" ref="I6:I70" si="2">(H6/(C6-J6-K6))*100</f>
        <v>0</v>
      </c>
      <c r="J6" s="46">
        <v>3</v>
      </c>
      <c r="K6" s="46">
        <v>0</v>
      </c>
      <c r="L6" s="54">
        <f t="shared" ref="L6:L70" si="3">H6+J6+K6</f>
        <v>3</v>
      </c>
      <c r="M6" s="10">
        <f t="shared" ref="M6:M70" si="4">C6-J6-K6</f>
        <v>24</v>
      </c>
      <c r="N6" s="11">
        <f>D6</f>
        <v>24</v>
      </c>
      <c r="O6" s="9"/>
      <c r="P6" s="9"/>
      <c r="Q6" s="12"/>
      <c r="R6" s="12"/>
      <c r="S6" s="12"/>
      <c r="T6" s="12"/>
      <c r="U6" s="75"/>
      <c r="Y6" s="61"/>
    </row>
    <row r="7" spans="1:25" s="13" customFormat="1" ht="27.95" customHeight="1" x14ac:dyDescent="0.25">
      <c r="A7" s="105">
        <v>2</v>
      </c>
      <c r="B7" s="4" t="s">
        <v>19</v>
      </c>
      <c r="C7" s="5">
        <v>72</v>
      </c>
      <c r="D7" s="5">
        <v>53</v>
      </c>
      <c r="E7" s="6">
        <f t="shared" si="0"/>
        <v>100</v>
      </c>
      <c r="F7" s="7">
        <v>0</v>
      </c>
      <c r="G7" s="6">
        <f t="shared" si="1"/>
        <v>0</v>
      </c>
      <c r="H7" s="7">
        <v>14</v>
      </c>
      <c r="I7" s="8">
        <f t="shared" si="2"/>
        <v>20.8955223880597</v>
      </c>
      <c r="J7" s="46">
        <v>5</v>
      </c>
      <c r="K7" s="46">
        <v>0</v>
      </c>
      <c r="L7" s="54">
        <f t="shared" si="3"/>
        <v>19</v>
      </c>
      <c r="M7" s="10">
        <f t="shared" si="4"/>
        <v>67</v>
      </c>
      <c r="N7" s="11"/>
      <c r="O7" s="9"/>
      <c r="P7" s="12"/>
      <c r="Q7" s="12">
        <f>D7</f>
        <v>53</v>
      </c>
      <c r="R7" s="12"/>
      <c r="S7" s="12"/>
      <c r="T7" s="12"/>
      <c r="U7" s="75"/>
    </row>
    <row r="8" spans="1:25" s="13" customFormat="1" ht="27.95" customHeight="1" x14ac:dyDescent="0.25">
      <c r="A8" s="107"/>
      <c r="B8" s="4" t="s">
        <v>65</v>
      </c>
      <c r="C8" s="5">
        <v>229</v>
      </c>
      <c r="D8" s="5">
        <v>158</v>
      </c>
      <c r="E8" s="6">
        <f t="shared" si="0"/>
        <v>94.047619047619051</v>
      </c>
      <c r="F8" s="7">
        <v>10</v>
      </c>
      <c r="G8" s="6">
        <f t="shared" si="1"/>
        <v>5.9523809523809517</v>
      </c>
      <c r="H8" s="7">
        <v>37</v>
      </c>
      <c r="I8" s="8">
        <f t="shared" si="2"/>
        <v>18.048780487804876</v>
      </c>
      <c r="J8" s="46">
        <v>21</v>
      </c>
      <c r="K8" s="46">
        <v>3</v>
      </c>
      <c r="L8" s="54">
        <f t="shared" si="3"/>
        <v>61</v>
      </c>
      <c r="M8" s="10">
        <f t="shared" si="4"/>
        <v>205</v>
      </c>
      <c r="N8" s="11"/>
      <c r="O8" s="9"/>
      <c r="P8" s="12"/>
      <c r="Q8" s="12"/>
      <c r="R8" s="12">
        <f>D8</f>
        <v>158</v>
      </c>
      <c r="S8" s="12"/>
      <c r="T8" s="12"/>
      <c r="U8" s="75"/>
    </row>
    <row r="9" spans="1:25" s="13" customFormat="1" ht="27.95" customHeight="1" x14ac:dyDescent="0.25">
      <c r="A9" s="105">
        <v>3</v>
      </c>
      <c r="B9" s="4" t="s">
        <v>90</v>
      </c>
      <c r="C9" s="5">
        <v>70</v>
      </c>
      <c r="D9" s="5">
        <v>37</v>
      </c>
      <c r="E9" s="6">
        <f t="shared" si="0"/>
        <v>94.871794871794862</v>
      </c>
      <c r="F9" s="7">
        <v>2</v>
      </c>
      <c r="G9" s="6">
        <f t="shared" si="1"/>
        <v>5.1282051282051277</v>
      </c>
      <c r="H9" s="7">
        <v>24</v>
      </c>
      <c r="I9" s="8">
        <f t="shared" si="2"/>
        <v>38.095238095238095</v>
      </c>
      <c r="J9" s="46">
        <v>7</v>
      </c>
      <c r="K9" s="46">
        <v>0</v>
      </c>
      <c r="L9" s="54">
        <f t="shared" si="3"/>
        <v>31</v>
      </c>
      <c r="M9" s="10">
        <f t="shared" si="4"/>
        <v>63</v>
      </c>
      <c r="N9" s="11"/>
      <c r="O9" s="9">
        <f>D9</f>
        <v>37</v>
      </c>
      <c r="P9" s="12"/>
      <c r="Q9" s="12"/>
      <c r="R9" s="12"/>
      <c r="S9" s="12"/>
      <c r="T9" s="12"/>
      <c r="U9" s="75"/>
    </row>
    <row r="10" spans="1:25" s="13" customFormat="1" ht="27.95" customHeight="1" x14ac:dyDescent="0.25">
      <c r="A10" s="107"/>
      <c r="B10" s="4" t="s">
        <v>64</v>
      </c>
      <c r="C10" s="5">
        <v>122</v>
      </c>
      <c r="D10" s="5">
        <v>103</v>
      </c>
      <c r="E10" s="6">
        <f t="shared" si="0"/>
        <v>99.038461538461547</v>
      </c>
      <c r="F10" s="7">
        <v>1</v>
      </c>
      <c r="G10" s="6">
        <f t="shared" si="1"/>
        <v>0.96153846153846156</v>
      </c>
      <c r="H10" s="7">
        <v>12</v>
      </c>
      <c r="I10" s="8">
        <f t="shared" si="2"/>
        <v>10.344827586206897</v>
      </c>
      <c r="J10" s="46">
        <v>3</v>
      </c>
      <c r="K10" s="46">
        <v>3</v>
      </c>
      <c r="L10" s="54">
        <f t="shared" si="3"/>
        <v>18</v>
      </c>
      <c r="M10" s="10">
        <f t="shared" si="4"/>
        <v>116</v>
      </c>
      <c r="N10" s="11"/>
      <c r="O10" s="9"/>
      <c r="P10" s="12"/>
      <c r="Q10" s="12"/>
      <c r="R10" s="12">
        <f>D10</f>
        <v>103</v>
      </c>
      <c r="S10" s="12"/>
      <c r="T10" s="12"/>
      <c r="U10" s="75"/>
    </row>
    <row r="11" spans="1:25" s="13" customFormat="1" ht="27.95" customHeight="1" x14ac:dyDescent="0.25">
      <c r="A11" s="105">
        <v>4</v>
      </c>
      <c r="B11" s="4" t="s">
        <v>20</v>
      </c>
      <c r="C11" s="5">
        <v>15</v>
      </c>
      <c r="D11" s="5">
        <v>12</v>
      </c>
      <c r="E11" s="6">
        <f t="shared" si="0"/>
        <v>92.307692307692307</v>
      </c>
      <c r="F11" s="7">
        <v>1</v>
      </c>
      <c r="G11" s="6">
        <f t="shared" si="1"/>
        <v>7.6923076923076925</v>
      </c>
      <c r="H11" s="7">
        <v>2</v>
      </c>
      <c r="I11" s="8">
        <f t="shared" si="2"/>
        <v>13.333333333333334</v>
      </c>
      <c r="J11" s="46">
        <v>0</v>
      </c>
      <c r="K11" s="46">
        <v>0</v>
      </c>
      <c r="L11" s="54">
        <f t="shared" si="3"/>
        <v>2</v>
      </c>
      <c r="M11" s="10">
        <f t="shared" si="4"/>
        <v>15</v>
      </c>
      <c r="N11" s="11"/>
      <c r="O11" s="9"/>
      <c r="P11" s="12"/>
      <c r="Q11" s="12">
        <f>D11</f>
        <v>12</v>
      </c>
      <c r="R11" s="12"/>
      <c r="S11" s="12"/>
      <c r="T11" s="12"/>
      <c r="U11" s="75"/>
    </row>
    <row r="12" spans="1:25" s="13" customFormat="1" ht="27.95" customHeight="1" x14ac:dyDescent="0.25">
      <c r="A12" s="106"/>
      <c r="B12" s="4" t="s">
        <v>91</v>
      </c>
      <c r="C12" s="5">
        <v>9</v>
      </c>
      <c r="D12" s="5">
        <v>8</v>
      </c>
      <c r="E12" s="6">
        <f t="shared" ref="E12" si="5">(D12/(C12-L12))*100</f>
        <v>100</v>
      </c>
      <c r="F12" s="7">
        <v>0</v>
      </c>
      <c r="G12" s="6">
        <f t="shared" ref="G12" si="6">(F12/(C12-L12))*100</f>
        <v>0</v>
      </c>
      <c r="H12" s="7">
        <v>1</v>
      </c>
      <c r="I12" s="8">
        <f t="shared" ref="I12" si="7">(H12/(C12-J12-K12))*100</f>
        <v>11.111111111111111</v>
      </c>
      <c r="J12" s="46">
        <v>0</v>
      </c>
      <c r="K12" s="46">
        <v>0</v>
      </c>
      <c r="L12" s="54">
        <f t="shared" ref="L12" si="8">H12+J12+K12</f>
        <v>1</v>
      </c>
      <c r="M12" s="10">
        <f t="shared" ref="M12" si="9">C12-J12-K12</f>
        <v>9</v>
      </c>
      <c r="N12" s="11"/>
      <c r="O12" s="9">
        <f>D12</f>
        <v>8</v>
      </c>
      <c r="P12" s="12"/>
      <c r="Q12" s="12"/>
      <c r="R12" s="12"/>
      <c r="S12" s="12"/>
      <c r="T12" s="12"/>
      <c r="U12" s="75"/>
    </row>
    <row r="13" spans="1:25" s="13" customFormat="1" ht="27.95" customHeight="1" x14ac:dyDescent="0.25">
      <c r="A13" s="107"/>
      <c r="B13" s="4" t="s">
        <v>71</v>
      </c>
      <c r="C13" s="5">
        <v>25</v>
      </c>
      <c r="D13" s="5">
        <v>22</v>
      </c>
      <c r="E13" s="6">
        <f t="shared" si="0"/>
        <v>100</v>
      </c>
      <c r="F13" s="7">
        <v>0</v>
      </c>
      <c r="G13" s="6">
        <f t="shared" si="1"/>
        <v>0</v>
      </c>
      <c r="H13" s="7">
        <v>2</v>
      </c>
      <c r="I13" s="8">
        <f t="shared" si="2"/>
        <v>8.3333333333333321</v>
      </c>
      <c r="J13" s="46">
        <v>1</v>
      </c>
      <c r="K13" s="46">
        <v>0</v>
      </c>
      <c r="L13" s="54">
        <f t="shared" si="3"/>
        <v>3</v>
      </c>
      <c r="M13" s="10">
        <f t="shared" si="4"/>
        <v>24</v>
      </c>
      <c r="N13" s="11"/>
      <c r="O13" s="9"/>
      <c r="P13" s="12"/>
      <c r="Q13" s="12"/>
      <c r="R13" s="12">
        <f>D13</f>
        <v>22</v>
      </c>
      <c r="S13" s="12"/>
      <c r="T13" s="12"/>
      <c r="U13" s="75"/>
    </row>
    <row r="14" spans="1:25" s="13" customFormat="1" ht="27.95" customHeight="1" x14ac:dyDescent="0.25">
      <c r="A14" s="105">
        <v>5</v>
      </c>
      <c r="B14" s="4" t="s">
        <v>21</v>
      </c>
      <c r="C14" s="5">
        <v>37</v>
      </c>
      <c r="D14" s="5">
        <v>29</v>
      </c>
      <c r="E14" s="6">
        <f t="shared" si="0"/>
        <v>90.625</v>
      </c>
      <c r="F14" s="7">
        <v>3</v>
      </c>
      <c r="G14" s="6">
        <f t="shared" si="1"/>
        <v>9.375</v>
      </c>
      <c r="H14" s="7">
        <v>0</v>
      </c>
      <c r="I14" s="8">
        <f t="shared" si="2"/>
        <v>0</v>
      </c>
      <c r="J14" s="46">
        <v>3</v>
      </c>
      <c r="K14" s="46">
        <v>2</v>
      </c>
      <c r="L14" s="54">
        <f t="shared" si="3"/>
        <v>5</v>
      </c>
      <c r="M14" s="10">
        <f t="shared" si="4"/>
        <v>32</v>
      </c>
      <c r="N14" s="11"/>
      <c r="O14" s="9"/>
      <c r="P14" s="12"/>
      <c r="Q14" s="12">
        <f>D14</f>
        <v>29</v>
      </c>
      <c r="R14" s="12"/>
      <c r="S14" s="12"/>
      <c r="T14" s="12"/>
      <c r="U14" s="75"/>
    </row>
    <row r="15" spans="1:25" s="13" customFormat="1" ht="27.95" customHeight="1" x14ac:dyDescent="0.25">
      <c r="A15" s="106"/>
      <c r="B15" s="4" t="s">
        <v>61</v>
      </c>
      <c r="C15" s="5">
        <v>153</v>
      </c>
      <c r="D15" s="5">
        <v>103</v>
      </c>
      <c r="E15" s="6">
        <f t="shared" si="0"/>
        <v>99.038461538461547</v>
      </c>
      <c r="F15" s="7">
        <v>1</v>
      </c>
      <c r="G15" s="6">
        <f t="shared" si="1"/>
        <v>0.96153846153846156</v>
      </c>
      <c r="H15" s="7">
        <v>40</v>
      </c>
      <c r="I15" s="8">
        <f t="shared" si="2"/>
        <v>27.777777777777779</v>
      </c>
      <c r="J15" s="46">
        <v>0</v>
      </c>
      <c r="K15" s="46">
        <v>9</v>
      </c>
      <c r="L15" s="54">
        <f t="shared" si="3"/>
        <v>49</v>
      </c>
      <c r="M15" s="10">
        <f t="shared" si="4"/>
        <v>144</v>
      </c>
      <c r="N15" s="11"/>
      <c r="O15" s="9"/>
      <c r="P15" s="12"/>
      <c r="Q15" s="12"/>
      <c r="R15" s="12">
        <f>D15</f>
        <v>103</v>
      </c>
      <c r="S15" s="12"/>
      <c r="T15" s="12"/>
      <c r="U15" s="75"/>
    </row>
    <row r="16" spans="1:25" s="13" customFormat="1" ht="27.95" customHeight="1" x14ac:dyDescent="0.25">
      <c r="A16" s="107"/>
      <c r="B16" s="4" t="s">
        <v>57</v>
      </c>
      <c r="C16" s="5">
        <v>8</v>
      </c>
      <c r="D16" s="5">
        <v>2</v>
      </c>
      <c r="E16" s="6">
        <f t="shared" si="0"/>
        <v>100</v>
      </c>
      <c r="F16" s="7">
        <v>0</v>
      </c>
      <c r="G16" s="6">
        <f t="shared" si="1"/>
        <v>0</v>
      </c>
      <c r="H16" s="7">
        <v>6</v>
      </c>
      <c r="I16" s="8">
        <f t="shared" si="2"/>
        <v>75</v>
      </c>
      <c r="J16" s="46">
        <v>0</v>
      </c>
      <c r="K16" s="46">
        <v>0</v>
      </c>
      <c r="L16" s="54">
        <f t="shared" si="3"/>
        <v>6</v>
      </c>
      <c r="M16" s="10">
        <f t="shared" si="4"/>
        <v>8</v>
      </c>
      <c r="N16" s="11"/>
      <c r="O16" s="9"/>
      <c r="P16" s="12">
        <f>D16</f>
        <v>2</v>
      </c>
      <c r="Q16" s="12"/>
      <c r="R16" s="12"/>
      <c r="S16" s="12"/>
      <c r="T16" s="12"/>
      <c r="U16" s="75"/>
    </row>
    <row r="17" spans="1:22" s="13" customFormat="1" ht="27.95" customHeight="1" x14ac:dyDescent="0.35">
      <c r="A17" s="105">
        <v>6</v>
      </c>
      <c r="B17" s="4" t="s">
        <v>22</v>
      </c>
      <c r="C17" s="5">
        <v>27</v>
      </c>
      <c r="D17" s="5">
        <v>21</v>
      </c>
      <c r="E17" s="6">
        <f t="shared" si="0"/>
        <v>84</v>
      </c>
      <c r="F17" s="7">
        <v>4</v>
      </c>
      <c r="G17" s="6">
        <f t="shared" si="1"/>
        <v>16</v>
      </c>
      <c r="H17" s="7">
        <v>1</v>
      </c>
      <c r="I17" s="8">
        <f t="shared" si="2"/>
        <v>3.8461538461538463</v>
      </c>
      <c r="J17" s="46">
        <v>1</v>
      </c>
      <c r="K17" s="46">
        <v>0</v>
      </c>
      <c r="L17" s="54">
        <f t="shared" si="3"/>
        <v>2</v>
      </c>
      <c r="M17" s="10">
        <f t="shared" si="4"/>
        <v>26</v>
      </c>
      <c r="N17" s="11"/>
      <c r="O17" s="9"/>
      <c r="P17" s="12"/>
      <c r="Q17" s="12"/>
      <c r="R17" s="12"/>
      <c r="S17" s="12">
        <f>D17</f>
        <v>21</v>
      </c>
      <c r="T17" s="12"/>
      <c r="U17" s="75"/>
      <c r="V17" s="31"/>
    </row>
    <row r="18" spans="1:22" s="13" customFormat="1" ht="27.95" customHeight="1" x14ac:dyDescent="0.25">
      <c r="A18" s="106"/>
      <c r="B18" s="4" t="s">
        <v>23</v>
      </c>
      <c r="C18" s="5">
        <v>124</v>
      </c>
      <c r="D18" s="5">
        <v>109</v>
      </c>
      <c r="E18" s="6">
        <f t="shared" si="0"/>
        <v>98.198198198198199</v>
      </c>
      <c r="F18" s="7">
        <v>2</v>
      </c>
      <c r="G18" s="6">
        <f t="shared" si="1"/>
        <v>1.8018018018018018</v>
      </c>
      <c r="H18" s="7">
        <v>4</v>
      </c>
      <c r="I18" s="8">
        <f t="shared" si="2"/>
        <v>3.4782608695652173</v>
      </c>
      <c r="J18" s="46">
        <v>7</v>
      </c>
      <c r="K18" s="46">
        <v>2</v>
      </c>
      <c r="L18" s="54">
        <f t="shared" si="3"/>
        <v>13</v>
      </c>
      <c r="M18" s="10">
        <f t="shared" si="4"/>
        <v>115</v>
      </c>
      <c r="N18" s="11"/>
      <c r="O18" s="9"/>
      <c r="P18" s="12"/>
      <c r="Q18" s="12"/>
      <c r="R18" s="12"/>
      <c r="S18" s="12"/>
      <c r="T18" s="12">
        <f>D18</f>
        <v>109</v>
      </c>
      <c r="U18" s="75"/>
    </row>
    <row r="19" spans="1:22" s="13" customFormat="1" ht="27.95" customHeight="1" x14ac:dyDescent="0.25">
      <c r="A19" s="106"/>
      <c r="B19" s="4" t="s">
        <v>92</v>
      </c>
      <c r="C19" s="5">
        <v>29</v>
      </c>
      <c r="D19" s="5">
        <v>22</v>
      </c>
      <c r="E19" s="6">
        <f t="shared" ref="E19" si="10">(D19/(C19-L19))*100</f>
        <v>88</v>
      </c>
      <c r="F19" s="7">
        <v>3</v>
      </c>
      <c r="G19" s="6">
        <f t="shared" ref="G19" si="11">(F19/(C19-L19))*100</f>
        <v>12</v>
      </c>
      <c r="H19" s="7">
        <v>2</v>
      </c>
      <c r="I19" s="8">
        <f t="shared" ref="I19" si="12">(H19/(C19-J19-K19))*100</f>
        <v>7.4074074074074066</v>
      </c>
      <c r="J19" s="46">
        <v>1</v>
      </c>
      <c r="K19" s="46">
        <v>1</v>
      </c>
      <c r="L19" s="54">
        <f t="shared" ref="L19" si="13">H19+J19+K19</f>
        <v>4</v>
      </c>
      <c r="M19" s="10">
        <f t="shared" ref="M19" si="14">C19-J19-K19</f>
        <v>27</v>
      </c>
      <c r="N19" s="11"/>
      <c r="O19" s="9"/>
      <c r="P19" s="12"/>
      <c r="Q19" s="12"/>
      <c r="R19" s="12"/>
      <c r="S19" s="12"/>
      <c r="T19" s="12"/>
      <c r="U19" s="75">
        <f>D19</f>
        <v>22</v>
      </c>
    </row>
    <row r="20" spans="1:22" s="13" customFormat="1" ht="27.95" customHeight="1" x14ac:dyDescent="0.25">
      <c r="A20" s="106"/>
      <c r="B20" s="4" t="s">
        <v>93</v>
      </c>
      <c r="C20" s="5">
        <v>45</v>
      </c>
      <c r="D20" s="5">
        <v>41</v>
      </c>
      <c r="E20" s="6">
        <f t="shared" si="0"/>
        <v>97.61904761904762</v>
      </c>
      <c r="F20" s="7">
        <v>1</v>
      </c>
      <c r="G20" s="6">
        <f t="shared" si="1"/>
        <v>2.3809523809523809</v>
      </c>
      <c r="H20" s="7">
        <v>0</v>
      </c>
      <c r="I20" s="8">
        <f t="shared" si="2"/>
        <v>0</v>
      </c>
      <c r="J20" s="46">
        <v>2</v>
      </c>
      <c r="K20" s="46">
        <v>1</v>
      </c>
      <c r="L20" s="54">
        <f t="shared" si="3"/>
        <v>3</v>
      </c>
      <c r="M20" s="10">
        <f t="shared" si="4"/>
        <v>42</v>
      </c>
      <c r="N20" s="11"/>
      <c r="O20" s="9"/>
      <c r="P20" s="12"/>
      <c r="Q20" s="12"/>
      <c r="R20" s="12">
        <f>D20</f>
        <v>41</v>
      </c>
      <c r="S20" s="12"/>
      <c r="T20" s="12"/>
      <c r="U20" s="75"/>
    </row>
    <row r="21" spans="1:22" s="13" customFormat="1" ht="27.95" customHeight="1" x14ac:dyDescent="0.25">
      <c r="A21" s="105">
        <v>7</v>
      </c>
      <c r="B21" s="4" t="s">
        <v>34</v>
      </c>
      <c r="C21" s="5">
        <v>123</v>
      </c>
      <c r="D21" s="5">
        <v>91</v>
      </c>
      <c r="E21" s="6">
        <f t="shared" si="0"/>
        <v>98.91304347826086</v>
      </c>
      <c r="F21" s="7">
        <v>1</v>
      </c>
      <c r="G21" s="6">
        <f t="shared" si="1"/>
        <v>1.0869565217391304</v>
      </c>
      <c r="H21" s="7">
        <v>4</v>
      </c>
      <c r="I21" s="8">
        <f t="shared" si="2"/>
        <v>4.1666666666666661</v>
      </c>
      <c r="J21" s="46">
        <v>27</v>
      </c>
      <c r="K21" s="46">
        <v>0</v>
      </c>
      <c r="L21" s="54">
        <f t="shared" si="3"/>
        <v>31</v>
      </c>
      <c r="M21" s="10">
        <f t="shared" si="4"/>
        <v>96</v>
      </c>
      <c r="N21" s="11"/>
      <c r="O21" s="9"/>
      <c r="P21" s="12"/>
      <c r="Q21" s="12"/>
      <c r="R21" s="12"/>
      <c r="S21" s="12"/>
      <c r="T21" s="12">
        <f>D21</f>
        <v>91</v>
      </c>
      <c r="U21" s="75"/>
    </row>
    <row r="22" spans="1:22" s="13" customFormat="1" ht="27.95" customHeight="1" x14ac:dyDescent="0.25">
      <c r="A22" s="107"/>
      <c r="B22" s="4" t="s">
        <v>63</v>
      </c>
      <c r="C22" s="5">
        <v>58</v>
      </c>
      <c r="D22" s="5">
        <v>49</v>
      </c>
      <c r="E22" s="6">
        <f t="shared" si="0"/>
        <v>100</v>
      </c>
      <c r="F22" s="7">
        <v>0</v>
      </c>
      <c r="G22" s="6">
        <f t="shared" si="1"/>
        <v>0</v>
      </c>
      <c r="H22" s="7">
        <v>0</v>
      </c>
      <c r="I22" s="8">
        <f t="shared" si="2"/>
        <v>0</v>
      </c>
      <c r="J22" s="46">
        <v>9</v>
      </c>
      <c r="K22" s="46">
        <v>0</v>
      </c>
      <c r="L22" s="54">
        <f t="shared" si="3"/>
        <v>9</v>
      </c>
      <c r="M22" s="10">
        <f t="shared" si="4"/>
        <v>49</v>
      </c>
      <c r="N22" s="11"/>
      <c r="O22" s="9"/>
      <c r="P22" s="12"/>
      <c r="Q22" s="12"/>
      <c r="R22" s="12"/>
      <c r="S22" s="12"/>
      <c r="T22" s="12"/>
      <c r="U22" s="75">
        <f>D22</f>
        <v>49</v>
      </c>
    </row>
    <row r="23" spans="1:22" s="13" customFormat="1" ht="27.95" customHeight="1" x14ac:dyDescent="0.25">
      <c r="A23" s="105">
        <v>8</v>
      </c>
      <c r="B23" s="4" t="s">
        <v>25</v>
      </c>
      <c r="C23" s="5">
        <v>86</v>
      </c>
      <c r="D23" s="5">
        <v>65</v>
      </c>
      <c r="E23" s="6">
        <f t="shared" si="0"/>
        <v>100</v>
      </c>
      <c r="F23" s="7">
        <v>0</v>
      </c>
      <c r="G23" s="6">
        <f t="shared" si="1"/>
        <v>0</v>
      </c>
      <c r="H23" s="7">
        <v>1</v>
      </c>
      <c r="I23" s="8">
        <f t="shared" si="2"/>
        <v>1.5151515151515151</v>
      </c>
      <c r="J23" s="46">
        <v>19</v>
      </c>
      <c r="K23" s="46">
        <v>1</v>
      </c>
      <c r="L23" s="54">
        <f t="shared" si="3"/>
        <v>21</v>
      </c>
      <c r="M23" s="10">
        <f t="shared" si="4"/>
        <v>66</v>
      </c>
      <c r="N23" s="11"/>
      <c r="O23" s="9"/>
      <c r="P23" s="12"/>
      <c r="Q23" s="12"/>
      <c r="R23" s="12"/>
      <c r="S23" s="12"/>
      <c r="T23" s="12">
        <f>D23</f>
        <v>65</v>
      </c>
      <c r="U23" s="75"/>
    </row>
    <row r="24" spans="1:22" s="13" customFormat="1" ht="27.95" customHeight="1" x14ac:dyDescent="0.25">
      <c r="A24" s="106"/>
      <c r="B24" s="4" t="s">
        <v>59</v>
      </c>
      <c r="C24" s="5">
        <v>45</v>
      </c>
      <c r="D24" s="5">
        <v>36</v>
      </c>
      <c r="E24" s="6">
        <f t="shared" si="0"/>
        <v>100</v>
      </c>
      <c r="F24" s="7">
        <v>0</v>
      </c>
      <c r="G24" s="6">
        <f t="shared" si="1"/>
        <v>0</v>
      </c>
      <c r="H24" s="7">
        <v>2</v>
      </c>
      <c r="I24" s="8">
        <f t="shared" si="2"/>
        <v>5.2631578947368416</v>
      </c>
      <c r="J24" s="46">
        <v>7</v>
      </c>
      <c r="K24" s="46">
        <v>0</v>
      </c>
      <c r="L24" s="54">
        <f t="shared" si="3"/>
        <v>9</v>
      </c>
      <c r="M24" s="10">
        <f t="shared" si="4"/>
        <v>38</v>
      </c>
      <c r="N24" s="11"/>
      <c r="O24" s="9"/>
      <c r="P24" s="12"/>
      <c r="Q24" s="12"/>
      <c r="R24" s="12"/>
      <c r="S24" s="12"/>
      <c r="T24" s="12"/>
      <c r="U24" s="75">
        <f>D24</f>
        <v>36</v>
      </c>
    </row>
    <row r="25" spans="1:22" s="13" customFormat="1" ht="27.95" customHeight="1" x14ac:dyDescent="0.25">
      <c r="A25" s="107"/>
      <c r="B25" s="4" t="s">
        <v>26</v>
      </c>
      <c r="C25" s="5">
        <v>24</v>
      </c>
      <c r="D25" s="5">
        <v>16</v>
      </c>
      <c r="E25" s="6">
        <f t="shared" si="0"/>
        <v>88.888888888888886</v>
      </c>
      <c r="F25" s="7">
        <v>2</v>
      </c>
      <c r="G25" s="6">
        <f t="shared" si="1"/>
        <v>11.111111111111111</v>
      </c>
      <c r="H25" s="7">
        <v>1</v>
      </c>
      <c r="I25" s="8">
        <f t="shared" si="2"/>
        <v>5.2631578947368416</v>
      </c>
      <c r="J25" s="46">
        <v>3</v>
      </c>
      <c r="K25" s="46">
        <v>2</v>
      </c>
      <c r="L25" s="54">
        <f t="shared" si="3"/>
        <v>6</v>
      </c>
      <c r="M25" s="10">
        <f t="shared" si="4"/>
        <v>19</v>
      </c>
      <c r="N25" s="11"/>
      <c r="O25" s="9"/>
      <c r="P25" s="12"/>
      <c r="Q25" s="12">
        <f>D25</f>
        <v>16</v>
      </c>
      <c r="R25" s="12"/>
      <c r="S25" s="12"/>
      <c r="T25" s="12"/>
      <c r="U25" s="75"/>
    </row>
    <row r="26" spans="1:22" s="13" customFormat="1" ht="27.95" customHeight="1" x14ac:dyDescent="0.25">
      <c r="A26" s="105">
        <v>9</v>
      </c>
      <c r="B26" s="4" t="s">
        <v>31</v>
      </c>
      <c r="C26" s="5">
        <v>110</v>
      </c>
      <c r="D26" s="5">
        <v>87</v>
      </c>
      <c r="E26" s="6">
        <f t="shared" si="0"/>
        <v>100</v>
      </c>
      <c r="F26" s="7">
        <v>0</v>
      </c>
      <c r="G26" s="6">
        <f t="shared" si="1"/>
        <v>0</v>
      </c>
      <c r="H26" s="7">
        <v>7</v>
      </c>
      <c r="I26" s="8">
        <f t="shared" si="2"/>
        <v>7.4468085106382977</v>
      </c>
      <c r="J26" s="46">
        <v>11</v>
      </c>
      <c r="K26" s="46">
        <v>5</v>
      </c>
      <c r="L26" s="54">
        <f t="shared" si="3"/>
        <v>23</v>
      </c>
      <c r="M26" s="10">
        <f t="shared" si="4"/>
        <v>94</v>
      </c>
      <c r="N26" s="11"/>
      <c r="O26" s="9"/>
      <c r="P26" s="12"/>
      <c r="Q26" s="12"/>
      <c r="R26" s="12"/>
      <c r="S26" s="12"/>
      <c r="T26" s="12">
        <f>D26</f>
        <v>87</v>
      </c>
      <c r="U26" s="75"/>
    </row>
    <row r="27" spans="1:22" s="13" customFormat="1" ht="27.95" customHeight="1" x14ac:dyDescent="0.25">
      <c r="A27" s="106"/>
      <c r="B27" s="4" t="s">
        <v>67</v>
      </c>
      <c r="C27" s="5">
        <v>43</v>
      </c>
      <c r="D27" s="5">
        <v>39</v>
      </c>
      <c r="E27" s="6">
        <f t="shared" si="0"/>
        <v>100</v>
      </c>
      <c r="F27" s="7">
        <v>0</v>
      </c>
      <c r="G27" s="6">
        <f t="shared" si="1"/>
        <v>0</v>
      </c>
      <c r="H27" s="7">
        <v>0</v>
      </c>
      <c r="I27" s="8">
        <f t="shared" si="2"/>
        <v>0</v>
      </c>
      <c r="J27" s="46">
        <v>2</v>
      </c>
      <c r="K27" s="46">
        <v>2</v>
      </c>
      <c r="L27" s="54">
        <f t="shared" si="3"/>
        <v>4</v>
      </c>
      <c r="M27" s="10">
        <f t="shared" si="4"/>
        <v>39</v>
      </c>
      <c r="N27" s="11"/>
      <c r="O27" s="9"/>
      <c r="P27" s="12"/>
      <c r="Q27" s="12"/>
      <c r="R27" s="12"/>
      <c r="S27" s="12"/>
      <c r="T27" s="12"/>
      <c r="U27" s="75">
        <f>D27</f>
        <v>39</v>
      </c>
    </row>
    <row r="28" spans="1:22" s="13" customFormat="1" ht="27.95" customHeight="1" x14ac:dyDescent="0.25">
      <c r="A28" s="107"/>
      <c r="B28" s="4" t="s">
        <v>94</v>
      </c>
      <c r="C28" s="5">
        <v>32</v>
      </c>
      <c r="D28" s="5">
        <v>32</v>
      </c>
      <c r="E28" s="6">
        <f t="shared" si="0"/>
        <v>100</v>
      </c>
      <c r="F28" s="7">
        <v>0</v>
      </c>
      <c r="G28" s="6">
        <f t="shared" si="1"/>
        <v>0</v>
      </c>
      <c r="H28" s="7">
        <v>0</v>
      </c>
      <c r="I28" s="8">
        <f t="shared" si="2"/>
        <v>0</v>
      </c>
      <c r="J28" s="46">
        <v>0</v>
      </c>
      <c r="K28" s="46">
        <v>0</v>
      </c>
      <c r="L28" s="54">
        <f t="shared" si="3"/>
        <v>0</v>
      </c>
      <c r="M28" s="10">
        <f t="shared" si="4"/>
        <v>32</v>
      </c>
      <c r="N28" s="11"/>
      <c r="O28" s="9"/>
      <c r="P28" s="12"/>
      <c r="Q28" s="12"/>
      <c r="R28" s="12">
        <f>D28</f>
        <v>32</v>
      </c>
      <c r="S28" s="12"/>
      <c r="T28" s="12"/>
      <c r="U28" s="75"/>
    </row>
    <row r="29" spans="1:22" s="13" customFormat="1" ht="27.95" customHeight="1" x14ac:dyDescent="0.25">
      <c r="A29" s="108">
        <v>10</v>
      </c>
      <c r="B29" s="4" t="s">
        <v>32</v>
      </c>
      <c r="C29" s="5">
        <v>1</v>
      </c>
      <c r="D29" s="5">
        <v>1</v>
      </c>
      <c r="E29" s="6">
        <f t="shared" si="0"/>
        <v>100</v>
      </c>
      <c r="F29" s="7">
        <v>0</v>
      </c>
      <c r="G29" s="6">
        <f t="shared" si="1"/>
        <v>0</v>
      </c>
      <c r="H29" s="7">
        <v>0</v>
      </c>
      <c r="I29" s="8">
        <f t="shared" si="2"/>
        <v>0</v>
      </c>
      <c r="J29" s="46">
        <v>0</v>
      </c>
      <c r="K29" s="46">
        <v>0</v>
      </c>
      <c r="L29" s="54">
        <f t="shared" si="3"/>
        <v>0</v>
      </c>
      <c r="M29" s="10">
        <f t="shared" si="4"/>
        <v>1</v>
      </c>
      <c r="N29" s="11"/>
      <c r="O29" s="9"/>
      <c r="P29" s="12"/>
      <c r="Q29" s="12"/>
      <c r="R29" s="12"/>
      <c r="S29" s="12">
        <f>D29</f>
        <v>1</v>
      </c>
      <c r="T29" s="12"/>
      <c r="U29" s="75"/>
    </row>
    <row r="30" spans="1:22" s="13" customFormat="1" ht="27.95" customHeight="1" x14ac:dyDescent="0.25">
      <c r="A30" s="108"/>
      <c r="B30" s="4" t="s">
        <v>33</v>
      </c>
      <c r="C30" s="5">
        <v>109</v>
      </c>
      <c r="D30" s="5">
        <v>91</v>
      </c>
      <c r="E30" s="6">
        <f t="shared" si="0"/>
        <v>97.849462365591393</v>
      </c>
      <c r="F30" s="7">
        <v>2</v>
      </c>
      <c r="G30" s="6">
        <f t="shared" si="1"/>
        <v>2.1505376344086025</v>
      </c>
      <c r="H30" s="7">
        <v>3</v>
      </c>
      <c r="I30" s="8">
        <f t="shared" si="2"/>
        <v>3.125</v>
      </c>
      <c r="J30" s="46">
        <v>7</v>
      </c>
      <c r="K30" s="46">
        <v>6</v>
      </c>
      <c r="L30" s="54">
        <f t="shared" si="3"/>
        <v>16</v>
      </c>
      <c r="M30" s="10">
        <f t="shared" si="4"/>
        <v>96</v>
      </c>
      <c r="N30" s="11"/>
      <c r="O30" s="9"/>
      <c r="P30" s="12"/>
      <c r="Q30" s="12"/>
      <c r="R30" s="12"/>
      <c r="S30" s="12"/>
      <c r="T30" s="12">
        <f>D30</f>
        <v>91</v>
      </c>
      <c r="U30" s="75"/>
    </row>
    <row r="31" spans="1:22" s="13" customFormat="1" ht="27.95" customHeight="1" x14ac:dyDescent="0.25">
      <c r="A31" s="108"/>
      <c r="B31" s="4" t="s">
        <v>62</v>
      </c>
      <c r="C31" s="5">
        <v>16</v>
      </c>
      <c r="D31" s="5">
        <v>12</v>
      </c>
      <c r="E31" s="6">
        <f t="shared" si="0"/>
        <v>100</v>
      </c>
      <c r="F31" s="7">
        <v>0</v>
      </c>
      <c r="G31" s="6">
        <f t="shared" si="1"/>
        <v>0</v>
      </c>
      <c r="H31" s="7">
        <v>1</v>
      </c>
      <c r="I31" s="8">
        <f t="shared" si="2"/>
        <v>7.6923076923076925</v>
      </c>
      <c r="J31" s="46">
        <v>3</v>
      </c>
      <c r="K31" s="46">
        <v>0</v>
      </c>
      <c r="L31" s="54">
        <f t="shared" si="3"/>
        <v>4</v>
      </c>
      <c r="M31" s="10">
        <f t="shared" si="4"/>
        <v>13</v>
      </c>
      <c r="N31" s="11"/>
      <c r="O31" s="9"/>
      <c r="P31" s="12"/>
      <c r="Q31" s="12"/>
      <c r="R31" s="12"/>
      <c r="S31" s="12"/>
      <c r="T31" s="12"/>
      <c r="U31" s="75">
        <f>D31</f>
        <v>12</v>
      </c>
    </row>
    <row r="32" spans="1:22" s="13" customFormat="1" ht="27.95" customHeight="1" x14ac:dyDescent="0.25">
      <c r="A32" s="105">
        <v>11</v>
      </c>
      <c r="B32" s="4" t="s">
        <v>29</v>
      </c>
      <c r="C32" s="5">
        <v>104</v>
      </c>
      <c r="D32" s="5">
        <v>62</v>
      </c>
      <c r="E32" s="6">
        <f t="shared" si="0"/>
        <v>93.939393939393938</v>
      </c>
      <c r="F32" s="7">
        <v>4</v>
      </c>
      <c r="G32" s="6">
        <f t="shared" si="1"/>
        <v>6.0606060606060606</v>
      </c>
      <c r="H32" s="7">
        <v>4</v>
      </c>
      <c r="I32" s="8">
        <f t="shared" si="2"/>
        <v>5.7142857142857144</v>
      </c>
      <c r="J32" s="46">
        <v>25</v>
      </c>
      <c r="K32" s="46">
        <v>9</v>
      </c>
      <c r="L32" s="54">
        <f t="shared" si="3"/>
        <v>38</v>
      </c>
      <c r="M32" s="10">
        <f t="shared" si="4"/>
        <v>70</v>
      </c>
      <c r="N32" s="11"/>
      <c r="O32" s="9"/>
      <c r="P32" s="12"/>
      <c r="Q32" s="12"/>
      <c r="R32" s="12"/>
      <c r="S32" s="12"/>
      <c r="T32" s="12">
        <f>D32</f>
        <v>62</v>
      </c>
      <c r="U32" s="75"/>
    </row>
    <row r="33" spans="1:21" s="13" customFormat="1" ht="27.95" customHeight="1" x14ac:dyDescent="0.25">
      <c r="A33" s="107"/>
      <c r="B33" s="4" t="s">
        <v>95</v>
      </c>
      <c r="C33" s="5">
        <v>59</v>
      </c>
      <c r="D33" s="5">
        <v>51</v>
      </c>
      <c r="E33" s="6">
        <f t="shared" ref="E33" si="15">(D33/(C33-L33))*100</f>
        <v>98.076923076923066</v>
      </c>
      <c r="F33" s="7">
        <v>1</v>
      </c>
      <c r="G33" s="6">
        <f t="shared" ref="G33" si="16">(F33/(C33-L33))*100</f>
        <v>1.9230769230769231</v>
      </c>
      <c r="H33" s="7">
        <v>0</v>
      </c>
      <c r="I33" s="8">
        <f t="shared" ref="I33" si="17">(H33/(C33-J33-K33))*100</f>
        <v>0</v>
      </c>
      <c r="J33" s="46">
        <v>5</v>
      </c>
      <c r="K33" s="46">
        <v>2</v>
      </c>
      <c r="L33" s="54">
        <f t="shared" ref="L33" si="18">H33+J33+K33</f>
        <v>7</v>
      </c>
      <c r="M33" s="10">
        <f t="shared" ref="M33" si="19">C33-J33-K33</f>
        <v>52</v>
      </c>
      <c r="N33" s="11"/>
      <c r="O33" s="9"/>
      <c r="P33" s="12"/>
      <c r="Q33" s="12"/>
      <c r="R33" s="12"/>
      <c r="S33" s="12"/>
      <c r="T33" s="12"/>
      <c r="U33" s="75">
        <f>D33</f>
        <v>51</v>
      </c>
    </row>
    <row r="34" spans="1:21" s="13" customFormat="1" ht="27.95" customHeight="1" x14ac:dyDescent="0.25">
      <c r="A34" s="105">
        <v>12</v>
      </c>
      <c r="B34" s="4" t="s">
        <v>30</v>
      </c>
      <c r="C34" s="5">
        <v>77</v>
      </c>
      <c r="D34" s="5">
        <v>64</v>
      </c>
      <c r="E34" s="6">
        <f t="shared" si="0"/>
        <v>98.461538461538467</v>
      </c>
      <c r="F34" s="7">
        <v>1</v>
      </c>
      <c r="G34" s="6">
        <f t="shared" si="1"/>
        <v>1.5384615384615385</v>
      </c>
      <c r="H34" s="7">
        <v>0</v>
      </c>
      <c r="I34" s="8">
        <f t="shared" si="2"/>
        <v>0</v>
      </c>
      <c r="J34" s="46">
        <v>12</v>
      </c>
      <c r="K34" s="46">
        <v>0</v>
      </c>
      <c r="L34" s="54">
        <f t="shared" si="3"/>
        <v>12</v>
      </c>
      <c r="M34" s="10">
        <f t="shared" si="4"/>
        <v>65</v>
      </c>
      <c r="N34" s="11"/>
      <c r="O34" s="9"/>
      <c r="P34" s="12"/>
      <c r="Q34" s="12"/>
      <c r="R34" s="12"/>
      <c r="S34" s="12"/>
      <c r="T34" s="12">
        <f>D34</f>
        <v>64</v>
      </c>
      <c r="U34" s="75"/>
    </row>
    <row r="35" spans="1:21" s="13" customFormat="1" ht="27.95" customHeight="1" x14ac:dyDescent="0.25">
      <c r="A35" s="107"/>
      <c r="B35" s="4" t="s">
        <v>76</v>
      </c>
      <c r="C35" s="5">
        <v>63</v>
      </c>
      <c r="D35" s="5">
        <v>55</v>
      </c>
      <c r="E35" s="6">
        <f t="shared" si="0"/>
        <v>100</v>
      </c>
      <c r="F35" s="7">
        <v>0</v>
      </c>
      <c r="G35" s="6">
        <f t="shared" si="1"/>
        <v>0</v>
      </c>
      <c r="H35" s="7">
        <v>0</v>
      </c>
      <c r="I35" s="8">
        <f t="shared" si="2"/>
        <v>0</v>
      </c>
      <c r="J35" s="46">
        <v>6</v>
      </c>
      <c r="K35" s="46">
        <v>2</v>
      </c>
      <c r="L35" s="54">
        <f t="shared" si="3"/>
        <v>8</v>
      </c>
      <c r="M35" s="10">
        <f t="shared" si="4"/>
        <v>55</v>
      </c>
      <c r="N35" s="11"/>
      <c r="O35" s="9"/>
      <c r="P35" s="12"/>
      <c r="Q35" s="12"/>
      <c r="R35" s="12"/>
      <c r="S35" s="12"/>
      <c r="T35" s="12"/>
      <c r="U35" s="75">
        <f>D35</f>
        <v>55</v>
      </c>
    </row>
    <row r="36" spans="1:21" s="13" customFormat="1" ht="27.95" customHeight="1" x14ac:dyDescent="0.25">
      <c r="A36" s="105">
        <v>13</v>
      </c>
      <c r="B36" s="4" t="s">
        <v>24</v>
      </c>
      <c r="C36" s="5">
        <v>94</v>
      </c>
      <c r="D36" s="5">
        <v>84</v>
      </c>
      <c r="E36" s="6">
        <f t="shared" si="0"/>
        <v>100</v>
      </c>
      <c r="F36" s="7">
        <v>0</v>
      </c>
      <c r="G36" s="6">
        <f t="shared" si="1"/>
        <v>0</v>
      </c>
      <c r="H36" s="7">
        <v>1</v>
      </c>
      <c r="I36" s="8">
        <f t="shared" si="2"/>
        <v>1.1764705882352942</v>
      </c>
      <c r="J36" s="46">
        <v>8</v>
      </c>
      <c r="K36" s="46">
        <v>1</v>
      </c>
      <c r="L36" s="54">
        <f t="shared" si="3"/>
        <v>10</v>
      </c>
      <c r="M36" s="10">
        <f t="shared" si="4"/>
        <v>85</v>
      </c>
      <c r="N36" s="11"/>
      <c r="O36" s="9"/>
      <c r="P36" s="12"/>
      <c r="Q36" s="12"/>
      <c r="R36" s="12"/>
      <c r="S36" s="12"/>
      <c r="T36" s="12">
        <f>D36</f>
        <v>84</v>
      </c>
      <c r="U36" s="75"/>
    </row>
    <row r="37" spans="1:21" s="13" customFormat="1" ht="27.95" customHeight="1" x14ac:dyDescent="0.25">
      <c r="A37" s="107"/>
      <c r="B37" s="4" t="s">
        <v>73</v>
      </c>
      <c r="C37" s="5">
        <v>55</v>
      </c>
      <c r="D37" s="5">
        <v>51</v>
      </c>
      <c r="E37" s="6">
        <f t="shared" si="0"/>
        <v>100</v>
      </c>
      <c r="F37" s="7">
        <v>0</v>
      </c>
      <c r="G37" s="6">
        <f t="shared" si="1"/>
        <v>0</v>
      </c>
      <c r="H37" s="7">
        <v>0</v>
      </c>
      <c r="I37" s="8">
        <f t="shared" si="2"/>
        <v>0</v>
      </c>
      <c r="J37" s="46">
        <v>4</v>
      </c>
      <c r="K37" s="46">
        <v>0</v>
      </c>
      <c r="L37" s="54">
        <f t="shared" si="3"/>
        <v>4</v>
      </c>
      <c r="M37" s="10">
        <f t="shared" si="4"/>
        <v>51</v>
      </c>
      <c r="N37" s="11"/>
      <c r="O37" s="9"/>
      <c r="P37" s="12"/>
      <c r="Q37" s="12"/>
      <c r="R37" s="12"/>
      <c r="S37" s="12"/>
      <c r="T37" s="12"/>
      <c r="U37" s="75">
        <f>D37</f>
        <v>51</v>
      </c>
    </row>
    <row r="38" spans="1:21" s="13" customFormat="1" ht="27.95" customHeight="1" x14ac:dyDescent="0.25">
      <c r="A38" s="105">
        <v>14</v>
      </c>
      <c r="B38" s="4" t="s">
        <v>39</v>
      </c>
      <c r="C38" s="5">
        <v>66</v>
      </c>
      <c r="D38" s="5">
        <v>57</v>
      </c>
      <c r="E38" s="6">
        <f t="shared" si="0"/>
        <v>98.275862068965509</v>
      </c>
      <c r="F38" s="7">
        <v>1</v>
      </c>
      <c r="G38" s="6">
        <f t="shared" si="1"/>
        <v>1.7241379310344827</v>
      </c>
      <c r="H38" s="7">
        <v>1</v>
      </c>
      <c r="I38" s="8">
        <f t="shared" si="2"/>
        <v>1.6949152542372881</v>
      </c>
      <c r="J38" s="46">
        <v>7</v>
      </c>
      <c r="K38" s="46">
        <v>0</v>
      </c>
      <c r="L38" s="54">
        <f t="shared" si="3"/>
        <v>8</v>
      </c>
      <c r="M38" s="10">
        <f t="shared" si="4"/>
        <v>59</v>
      </c>
      <c r="N38" s="11"/>
      <c r="O38" s="9"/>
      <c r="P38" s="12"/>
      <c r="Q38" s="12"/>
      <c r="R38" s="12"/>
      <c r="S38" s="12"/>
      <c r="T38" s="12">
        <f>D38</f>
        <v>57</v>
      </c>
      <c r="U38" s="75"/>
    </row>
    <row r="39" spans="1:21" s="13" customFormat="1" ht="27.95" customHeight="1" x14ac:dyDescent="0.25">
      <c r="A39" s="107"/>
      <c r="B39" s="4" t="s">
        <v>70</v>
      </c>
      <c r="C39" s="5">
        <v>41</v>
      </c>
      <c r="D39" s="5">
        <v>29</v>
      </c>
      <c r="E39" s="6">
        <f t="shared" si="0"/>
        <v>100</v>
      </c>
      <c r="F39" s="7">
        <v>0</v>
      </c>
      <c r="G39" s="6">
        <f t="shared" si="1"/>
        <v>0</v>
      </c>
      <c r="H39" s="7">
        <v>1</v>
      </c>
      <c r="I39" s="8">
        <f t="shared" si="2"/>
        <v>3.3333333333333335</v>
      </c>
      <c r="J39" s="46">
        <v>11</v>
      </c>
      <c r="K39" s="46">
        <v>0</v>
      </c>
      <c r="L39" s="54">
        <f t="shared" si="3"/>
        <v>12</v>
      </c>
      <c r="M39" s="10">
        <f t="shared" si="4"/>
        <v>30</v>
      </c>
      <c r="N39" s="11"/>
      <c r="O39" s="9"/>
      <c r="P39" s="12"/>
      <c r="Q39" s="12"/>
      <c r="R39" s="12"/>
      <c r="S39" s="12"/>
      <c r="T39" s="12"/>
      <c r="U39" s="75">
        <f>D39</f>
        <v>29</v>
      </c>
    </row>
    <row r="40" spans="1:21" s="14" customFormat="1" ht="27.95" customHeight="1" x14ac:dyDescent="0.2">
      <c r="A40" s="105">
        <v>15</v>
      </c>
      <c r="B40" s="4" t="s">
        <v>40</v>
      </c>
      <c r="C40" s="5">
        <v>91</v>
      </c>
      <c r="D40" s="5">
        <v>63</v>
      </c>
      <c r="E40" s="6">
        <f t="shared" si="0"/>
        <v>90</v>
      </c>
      <c r="F40" s="7">
        <v>7</v>
      </c>
      <c r="G40" s="6">
        <f t="shared" si="1"/>
        <v>10</v>
      </c>
      <c r="H40" s="7">
        <v>1</v>
      </c>
      <c r="I40" s="8">
        <f t="shared" si="2"/>
        <v>1.4084507042253522</v>
      </c>
      <c r="J40" s="46">
        <v>11</v>
      </c>
      <c r="K40" s="46">
        <v>9</v>
      </c>
      <c r="L40" s="54">
        <f t="shared" si="3"/>
        <v>21</v>
      </c>
      <c r="M40" s="10">
        <f t="shared" si="4"/>
        <v>71</v>
      </c>
      <c r="N40" s="11"/>
      <c r="O40" s="9"/>
      <c r="P40" s="12"/>
      <c r="Q40" s="12"/>
      <c r="R40" s="12"/>
      <c r="S40" s="12"/>
      <c r="T40" s="12">
        <f>D40</f>
        <v>63</v>
      </c>
      <c r="U40" s="75"/>
    </row>
    <row r="41" spans="1:21" s="13" customFormat="1" ht="27.95" customHeight="1" x14ac:dyDescent="0.25">
      <c r="A41" s="107"/>
      <c r="B41" s="4" t="s">
        <v>72</v>
      </c>
      <c r="C41" s="5">
        <v>79</v>
      </c>
      <c r="D41" s="5">
        <v>66</v>
      </c>
      <c r="E41" s="6">
        <f t="shared" si="0"/>
        <v>100</v>
      </c>
      <c r="F41" s="7">
        <v>0</v>
      </c>
      <c r="G41" s="6">
        <f t="shared" si="1"/>
        <v>0</v>
      </c>
      <c r="H41" s="7">
        <v>1</v>
      </c>
      <c r="I41" s="8">
        <f t="shared" si="2"/>
        <v>1.4925373134328357</v>
      </c>
      <c r="J41" s="46">
        <v>8</v>
      </c>
      <c r="K41" s="46">
        <v>4</v>
      </c>
      <c r="L41" s="54">
        <f t="shared" si="3"/>
        <v>13</v>
      </c>
      <c r="M41" s="10">
        <f t="shared" si="4"/>
        <v>67</v>
      </c>
      <c r="N41" s="11"/>
      <c r="O41" s="9"/>
      <c r="P41" s="12"/>
      <c r="Q41" s="12"/>
      <c r="R41" s="12"/>
      <c r="S41" s="12"/>
      <c r="T41" s="12"/>
      <c r="U41" s="75">
        <f>D41</f>
        <v>66</v>
      </c>
    </row>
    <row r="42" spans="1:21" s="13" customFormat="1" ht="27.95" customHeight="1" x14ac:dyDescent="0.25">
      <c r="A42" s="105">
        <v>16</v>
      </c>
      <c r="B42" s="4" t="s">
        <v>38</v>
      </c>
      <c r="C42" s="5">
        <v>79</v>
      </c>
      <c r="D42" s="5">
        <v>55</v>
      </c>
      <c r="E42" s="6">
        <f t="shared" si="0"/>
        <v>98.214285714285708</v>
      </c>
      <c r="F42" s="7">
        <v>1</v>
      </c>
      <c r="G42" s="6">
        <f t="shared" si="1"/>
        <v>1.7857142857142856</v>
      </c>
      <c r="H42" s="7">
        <v>4</v>
      </c>
      <c r="I42" s="8">
        <f t="shared" si="2"/>
        <v>6.666666666666667</v>
      </c>
      <c r="J42" s="46">
        <v>11</v>
      </c>
      <c r="K42" s="46">
        <v>8</v>
      </c>
      <c r="L42" s="54">
        <f t="shared" si="3"/>
        <v>23</v>
      </c>
      <c r="M42" s="10">
        <f t="shared" si="4"/>
        <v>60</v>
      </c>
      <c r="N42" s="11"/>
      <c r="O42" s="9"/>
      <c r="P42" s="12"/>
      <c r="Q42" s="12"/>
      <c r="R42" s="12"/>
      <c r="S42" s="12"/>
      <c r="T42" s="12">
        <f>D42</f>
        <v>55</v>
      </c>
      <c r="U42" s="75"/>
    </row>
    <row r="43" spans="1:21" s="13" customFormat="1" ht="27.95" customHeight="1" x14ac:dyDescent="0.25">
      <c r="A43" s="107"/>
      <c r="B43" s="4" t="s">
        <v>96</v>
      </c>
      <c r="C43" s="5">
        <v>35</v>
      </c>
      <c r="D43" s="5">
        <v>28</v>
      </c>
      <c r="E43" s="6">
        <f t="shared" si="0"/>
        <v>90.322580645161281</v>
      </c>
      <c r="F43" s="7">
        <v>3</v>
      </c>
      <c r="G43" s="6">
        <f t="shared" si="1"/>
        <v>9.67741935483871</v>
      </c>
      <c r="H43" s="7">
        <v>0</v>
      </c>
      <c r="I43" s="8">
        <f t="shared" si="2"/>
        <v>0</v>
      </c>
      <c r="J43" s="46">
        <v>3</v>
      </c>
      <c r="K43" s="46">
        <v>1</v>
      </c>
      <c r="L43" s="54">
        <f t="shared" si="3"/>
        <v>4</v>
      </c>
      <c r="M43" s="10">
        <f t="shared" si="4"/>
        <v>31</v>
      </c>
      <c r="N43" s="11"/>
      <c r="O43" s="9"/>
      <c r="P43" s="12"/>
      <c r="Q43" s="12"/>
      <c r="R43" s="12"/>
      <c r="S43" s="12"/>
      <c r="T43" s="12"/>
      <c r="U43" s="75">
        <f>D43</f>
        <v>28</v>
      </c>
    </row>
    <row r="44" spans="1:21" s="13" customFormat="1" ht="27.95" customHeight="1" x14ac:dyDescent="0.25">
      <c r="A44" s="108">
        <v>17</v>
      </c>
      <c r="B44" s="4" t="s">
        <v>27</v>
      </c>
      <c r="C44" s="5">
        <v>18</v>
      </c>
      <c r="D44" s="5">
        <v>12</v>
      </c>
      <c r="E44" s="6">
        <f t="shared" si="0"/>
        <v>100</v>
      </c>
      <c r="F44" s="7">
        <v>0</v>
      </c>
      <c r="G44" s="6">
        <f t="shared" si="1"/>
        <v>0</v>
      </c>
      <c r="H44" s="7">
        <v>3</v>
      </c>
      <c r="I44" s="8">
        <f t="shared" si="2"/>
        <v>20</v>
      </c>
      <c r="J44" s="46">
        <v>1</v>
      </c>
      <c r="K44" s="46">
        <v>2</v>
      </c>
      <c r="L44" s="54">
        <f t="shared" si="3"/>
        <v>6</v>
      </c>
      <c r="M44" s="10">
        <f t="shared" si="4"/>
        <v>15</v>
      </c>
      <c r="N44" s="11"/>
      <c r="O44" s="9"/>
      <c r="P44" s="12"/>
      <c r="Q44" s="12"/>
      <c r="R44" s="12"/>
      <c r="S44" s="12">
        <f>D44</f>
        <v>12</v>
      </c>
      <c r="T44" s="12"/>
      <c r="U44" s="75"/>
    </row>
    <row r="45" spans="1:21" s="13" customFormat="1" ht="27.95" customHeight="1" x14ac:dyDescent="0.25">
      <c r="A45" s="108"/>
      <c r="B45" s="4" t="s">
        <v>28</v>
      </c>
      <c r="C45" s="5">
        <v>49</v>
      </c>
      <c r="D45" s="5">
        <v>41</v>
      </c>
      <c r="E45" s="6">
        <f t="shared" ref="E45" si="20">(D45/(C45-L45))*100</f>
        <v>100</v>
      </c>
      <c r="F45" s="7">
        <v>0</v>
      </c>
      <c r="G45" s="6">
        <f t="shared" ref="G45" si="21">(F45/(C45-L45))*100</f>
        <v>0</v>
      </c>
      <c r="H45" s="7">
        <v>0</v>
      </c>
      <c r="I45" s="8">
        <f t="shared" ref="I45" si="22">(H45/(C45-J45-K45))*100</f>
        <v>0</v>
      </c>
      <c r="J45" s="46">
        <v>6</v>
      </c>
      <c r="K45" s="46">
        <v>2</v>
      </c>
      <c r="L45" s="70">
        <f t="shared" ref="L45" si="23">H45+J45+K45</f>
        <v>8</v>
      </c>
      <c r="M45" s="10">
        <f t="shared" ref="M45" si="24">C45-J45-K45</f>
        <v>41</v>
      </c>
      <c r="N45" s="11"/>
      <c r="O45" s="9"/>
      <c r="P45" s="12"/>
      <c r="Q45" s="12"/>
      <c r="R45" s="12"/>
      <c r="S45" s="12"/>
      <c r="T45" s="12">
        <f>D45</f>
        <v>41</v>
      </c>
      <c r="U45" s="75"/>
    </row>
    <row r="46" spans="1:21" s="13" customFormat="1" ht="27.95" customHeight="1" x14ac:dyDescent="0.25">
      <c r="A46" s="108"/>
      <c r="B46" s="4" t="s">
        <v>97</v>
      </c>
      <c r="C46" s="5">
        <v>35</v>
      </c>
      <c r="D46" s="5">
        <v>27</v>
      </c>
      <c r="E46" s="6">
        <f t="shared" si="0"/>
        <v>96.428571428571431</v>
      </c>
      <c r="F46" s="7">
        <v>1</v>
      </c>
      <c r="G46" s="6">
        <f t="shared" si="1"/>
        <v>3.5714285714285712</v>
      </c>
      <c r="H46" s="7">
        <v>0</v>
      </c>
      <c r="I46" s="8">
        <f t="shared" si="2"/>
        <v>0</v>
      </c>
      <c r="J46" s="46">
        <v>4</v>
      </c>
      <c r="K46" s="46">
        <v>3</v>
      </c>
      <c r="L46" s="54">
        <f t="shared" si="3"/>
        <v>7</v>
      </c>
      <c r="M46" s="10">
        <f t="shared" si="4"/>
        <v>28</v>
      </c>
      <c r="N46" s="11"/>
      <c r="O46" s="9"/>
      <c r="P46" s="12"/>
      <c r="Q46" s="12"/>
      <c r="R46" s="12"/>
      <c r="S46" s="12"/>
      <c r="T46" s="12"/>
      <c r="U46" s="75">
        <f>D46</f>
        <v>27</v>
      </c>
    </row>
    <row r="47" spans="1:21" s="13" customFormat="1" ht="27.95" customHeight="1" x14ac:dyDescent="0.25">
      <c r="A47" s="105">
        <v>18</v>
      </c>
      <c r="B47" s="4" t="s">
        <v>35</v>
      </c>
      <c r="C47" s="5">
        <v>24</v>
      </c>
      <c r="D47" s="5">
        <v>22</v>
      </c>
      <c r="E47" s="6">
        <f t="shared" si="0"/>
        <v>100</v>
      </c>
      <c r="F47" s="7">
        <v>0</v>
      </c>
      <c r="G47" s="6">
        <f t="shared" si="1"/>
        <v>0</v>
      </c>
      <c r="H47" s="7">
        <v>0</v>
      </c>
      <c r="I47" s="8">
        <f t="shared" si="2"/>
        <v>0</v>
      </c>
      <c r="J47" s="46">
        <v>0</v>
      </c>
      <c r="K47" s="46">
        <v>2</v>
      </c>
      <c r="L47" s="54">
        <f t="shared" si="3"/>
        <v>2</v>
      </c>
      <c r="M47" s="10">
        <f t="shared" si="4"/>
        <v>22</v>
      </c>
      <c r="N47" s="11"/>
      <c r="O47" s="9"/>
      <c r="P47" s="12"/>
      <c r="Q47" s="12"/>
      <c r="R47" s="12"/>
      <c r="S47" s="12">
        <f>D47</f>
        <v>22</v>
      </c>
      <c r="T47" s="12"/>
      <c r="U47" s="75"/>
    </row>
    <row r="48" spans="1:21" s="13" customFormat="1" ht="27.95" customHeight="1" x14ac:dyDescent="0.25">
      <c r="A48" s="106"/>
      <c r="B48" s="4" t="s">
        <v>36</v>
      </c>
      <c r="C48" s="5">
        <v>65</v>
      </c>
      <c r="D48" s="5">
        <v>55</v>
      </c>
      <c r="E48" s="6">
        <f t="shared" si="0"/>
        <v>100</v>
      </c>
      <c r="F48" s="7">
        <v>0</v>
      </c>
      <c r="G48" s="6">
        <f t="shared" si="1"/>
        <v>0</v>
      </c>
      <c r="H48" s="7">
        <v>4</v>
      </c>
      <c r="I48" s="8">
        <f t="shared" si="2"/>
        <v>6.7796610169491522</v>
      </c>
      <c r="J48" s="46">
        <v>3</v>
      </c>
      <c r="K48" s="46">
        <v>3</v>
      </c>
      <c r="L48" s="54">
        <f t="shared" si="3"/>
        <v>10</v>
      </c>
      <c r="M48" s="10">
        <f t="shared" si="4"/>
        <v>59</v>
      </c>
      <c r="N48" s="11"/>
      <c r="O48" s="9"/>
      <c r="P48" s="12"/>
      <c r="Q48" s="12"/>
      <c r="R48" s="12"/>
      <c r="S48" s="12"/>
      <c r="T48" s="12">
        <f>D48</f>
        <v>55</v>
      </c>
      <c r="U48" s="75"/>
    </row>
    <row r="49" spans="1:21" s="13" customFormat="1" ht="27.95" customHeight="1" x14ac:dyDescent="0.25">
      <c r="A49" s="107"/>
      <c r="B49" s="4" t="s">
        <v>74</v>
      </c>
      <c r="C49" s="5">
        <v>77</v>
      </c>
      <c r="D49" s="5">
        <v>65</v>
      </c>
      <c r="E49" s="6">
        <f t="shared" si="0"/>
        <v>100</v>
      </c>
      <c r="F49" s="7">
        <v>0</v>
      </c>
      <c r="G49" s="6">
        <f t="shared" si="1"/>
        <v>0</v>
      </c>
      <c r="H49" s="7">
        <v>4</v>
      </c>
      <c r="I49" s="8">
        <f t="shared" si="2"/>
        <v>5.7971014492753623</v>
      </c>
      <c r="J49" s="46">
        <v>5</v>
      </c>
      <c r="K49" s="46">
        <v>3</v>
      </c>
      <c r="L49" s="54">
        <f t="shared" si="3"/>
        <v>12</v>
      </c>
      <c r="M49" s="10">
        <f t="shared" si="4"/>
        <v>69</v>
      </c>
      <c r="N49" s="11"/>
      <c r="O49" s="9"/>
      <c r="P49" s="12"/>
      <c r="Q49" s="12"/>
      <c r="R49" s="12"/>
      <c r="S49" s="12"/>
      <c r="T49" s="12"/>
      <c r="U49" s="75">
        <f>D49</f>
        <v>65</v>
      </c>
    </row>
    <row r="50" spans="1:21" s="13" customFormat="1" ht="27.95" customHeight="1" x14ac:dyDescent="0.25">
      <c r="A50" s="105">
        <v>19</v>
      </c>
      <c r="B50" s="4" t="s">
        <v>37</v>
      </c>
      <c r="C50" s="5">
        <v>59</v>
      </c>
      <c r="D50" s="5">
        <v>51</v>
      </c>
      <c r="E50" s="6">
        <f t="shared" si="0"/>
        <v>100</v>
      </c>
      <c r="F50" s="7">
        <v>0</v>
      </c>
      <c r="G50" s="6">
        <f t="shared" si="1"/>
        <v>0</v>
      </c>
      <c r="H50" s="7">
        <v>2</v>
      </c>
      <c r="I50" s="8">
        <f t="shared" si="2"/>
        <v>3.7735849056603774</v>
      </c>
      <c r="J50" s="46">
        <v>3</v>
      </c>
      <c r="K50" s="46">
        <v>3</v>
      </c>
      <c r="L50" s="54">
        <f t="shared" si="3"/>
        <v>8</v>
      </c>
      <c r="M50" s="10">
        <f t="shared" si="4"/>
        <v>53</v>
      </c>
      <c r="N50" s="11"/>
      <c r="O50" s="9"/>
      <c r="P50" s="12"/>
      <c r="Q50" s="12"/>
      <c r="R50" s="12"/>
      <c r="S50" s="12"/>
      <c r="T50" s="12">
        <f>D50</f>
        <v>51</v>
      </c>
      <c r="U50" s="75"/>
    </row>
    <row r="51" spans="1:21" s="13" customFormat="1" ht="27.95" customHeight="1" x14ac:dyDescent="0.25">
      <c r="A51" s="107"/>
      <c r="B51" s="4" t="s">
        <v>66</v>
      </c>
      <c r="C51" s="5">
        <v>44</v>
      </c>
      <c r="D51" s="5">
        <v>40</v>
      </c>
      <c r="E51" s="6">
        <f t="shared" si="0"/>
        <v>100</v>
      </c>
      <c r="F51" s="7">
        <v>0</v>
      </c>
      <c r="G51" s="6">
        <f t="shared" si="1"/>
        <v>0</v>
      </c>
      <c r="H51" s="7">
        <v>0</v>
      </c>
      <c r="I51" s="8">
        <f t="shared" si="2"/>
        <v>0</v>
      </c>
      <c r="J51" s="46">
        <v>2</v>
      </c>
      <c r="K51" s="46">
        <v>2</v>
      </c>
      <c r="L51" s="54">
        <f t="shared" si="3"/>
        <v>4</v>
      </c>
      <c r="M51" s="10">
        <f t="shared" si="4"/>
        <v>40</v>
      </c>
      <c r="N51" s="11"/>
      <c r="O51" s="9"/>
      <c r="P51" s="12"/>
      <c r="Q51" s="12"/>
      <c r="R51" s="12"/>
      <c r="S51" s="12"/>
      <c r="T51" s="12"/>
      <c r="U51" s="75">
        <f>D51</f>
        <v>40</v>
      </c>
    </row>
    <row r="52" spans="1:21" s="13" customFormat="1" ht="27.95" customHeight="1" x14ac:dyDescent="0.25">
      <c r="A52" s="105">
        <v>20</v>
      </c>
      <c r="B52" s="4" t="s">
        <v>46</v>
      </c>
      <c r="C52" s="5">
        <v>48</v>
      </c>
      <c r="D52" s="5">
        <v>38</v>
      </c>
      <c r="E52" s="6">
        <f t="shared" si="0"/>
        <v>100</v>
      </c>
      <c r="F52" s="7">
        <v>0</v>
      </c>
      <c r="G52" s="6">
        <f t="shared" si="1"/>
        <v>0</v>
      </c>
      <c r="H52" s="7">
        <v>0</v>
      </c>
      <c r="I52" s="8">
        <f t="shared" si="2"/>
        <v>0</v>
      </c>
      <c r="J52" s="46">
        <v>8</v>
      </c>
      <c r="K52" s="46">
        <v>2</v>
      </c>
      <c r="L52" s="54">
        <f t="shared" si="3"/>
        <v>10</v>
      </c>
      <c r="M52" s="10">
        <f t="shared" si="4"/>
        <v>38</v>
      </c>
      <c r="N52" s="11"/>
      <c r="O52" s="9"/>
      <c r="P52" s="12"/>
      <c r="Q52" s="12"/>
      <c r="R52" s="12"/>
      <c r="S52" s="12"/>
      <c r="T52" s="12">
        <f>D52</f>
        <v>38</v>
      </c>
      <c r="U52" s="75"/>
    </row>
    <row r="53" spans="1:21" s="13" customFormat="1" ht="27.95" customHeight="1" x14ac:dyDescent="0.25">
      <c r="A53" s="106"/>
      <c r="B53" s="4" t="s">
        <v>99</v>
      </c>
      <c r="C53" s="5">
        <v>45</v>
      </c>
      <c r="D53" s="5">
        <v>29</v>
      </c>
      <c r="E53" s="6">
        <f t="shared" ref="E53" si="25">(D53/(C53-L53))*100</f>
        <v>96.666666666666671</v>
      </c>
      <c r="F53" s="7">
        <v>1</v>
      </c>
      <c r="G53" s="6">
        <f t="shared" ref="G53" si="26">(F53/(C53-L53))*100</f>
        <v>3.3333333333333335</v>
      </c>
      <c r="H53" s="7">
        <v>1</v>
      </c>
      <c r="I53" s="8">
        <f t="shared" ref="I53" si="27">(H53/(C53-J53-K53))*100</f>
        <v>3.225806451612903</v>
      </c>
      <c r="J53" s="46">
        <v>10</v>
      </c>
      <c r="K53" s="46">
        <v>4</v>
      </c>
      <c r="L53" s="54">
        <f t="shared" ref="L53" si="28">H53+J53+K53</f>
        <v>15</v>
      </c>
      <c r="M53" s="10">
        <f t="shared" ref="M53" si="29">C53-J53-K53</f>
        <v>31</v>
      </c>
      <c r="N53" s="11"/>
      <c r="O53" s="9"/>
      <c r="P53" s="12"/>
      <c r="Q53" s="12"/>
      <c r="R53" s="12"/>
      <c r="S53" s="12"/>
      <c r="T53" s="12"/>
      <c r="U53" s="75">
        <f>D53</f>
        <v>29</v>
      </c>
    </row>
    <row r="54" spans="1:21" s="13" customFormat="1" ht="27.95" customHeight="1" x14ac:dyDescent="0.25">
      <c r="A54" s="107"/>
      <c r="B54" s="4" t="s">
        <v>98</v>
      </c>
      <c r="C54" s="5">
        <v>28</v>
      </c>
      <c r="D54" s="5">
        <v>27</v>
      </c>
      <c r="E54" s="6">
        <f t="shared" ref="E54" si="30">(D54/(C54-L54))*100</f>
        <v>100</v>
      </c>
      <c r="F54" s="7">
        <v>0</v>
      </c>
      <c r="G54" s="6">
        <f t="shared" ref="G54" si="31">(F54/(C54-L54))*100</f>
        <v>0</v>
      </c>
      <c r="H54" s="7">
        <v>0</v>
      </c>
      <c r="I54" s="8">
        <f t="shared" ref="I54" si="32">(H54/(C54-J54-K54))*100</f>
        <v>0</v>
      </c>
      <c r="J54" s="46">
        <v>1</v>
      </c>
      <c r="K54" s="46">
        <v>0</v>
      </c>
      <c r="L54" s="54">
        <f t="shared" ref="L54" si="33">H54+J54+K54</f>
        <v>1</v>
      </c>
      <c r="M54" s="10">
        <f t="shared" ref="M54" si="34">C54-J54-K54</f>
        <v>27</v>
      </c>
      <c r="N54" s="11"/>
      <c r="O54" s="9"/>
      <c r="P54" s="12"/>
      <c r="Q54" s="12"/>
      <c r="R54" s="12">
        <f>D54</f>
        <v>27</v>
      </c>
      <c r="S54" s="12"/>
      <c r="T54" s="12"/>
      <c r="U54" s="75"/>
    </row>
    <row r="55" spans="1:21" s="13" customFormat="1" ht="27.95" customHeight="1" x14ac:dyDescent="0.25">
      <c r="A55" s="39">
        <v>21</v>
      </c>
      <c r="B55" s="4" t="s">
        <v>100</v>
      </c>
      <c r="C55" s="5">
        <v>90</v>
      </c>
      <c r="D55" s="5">
        <v>72</v>
      </c>
      <c r="E55" s="6">
        <f t="shared" si="0"/>
        <v>100</v>
      </c>
      <c r="F55" s="7">
        <v>0</v>
      </c>
      <c r="G55" s="6">
        <f t="shared" si="1"/>
        <v>0</v>
      </c>
      <c r="H55" s="7">
        <v>5</v>
      </c>
      <c r="I55" s="8">
        <f t="shared" si="2"/>
        <v>6.4935064935064926</v>
      </c>
      <c r="J55" s="46">
        <v>10</v>
      </c>
      <c r="K55" s="46">
        <v>3</v>
      </c>
      <c r="L55" s="54">
        <f t="shared" si="3"/>
        <v>18</v>
      </c>
      <c r="M55" s="10">
        <f t="shared" si="4"/>
        <v>77</v>
      </c>
      <c r="N55" s="11"/>
      <c r="O55" s="9"/>
      <c r="P55" s="12"/>
      <c r="Q55" s="12"/>
      <c r="R55" s="12"/>
      <c r="S55" s="12"/>
      <c r="T55" s="12"/>
      <c r="U55" s="75">
        <f>D55</f>
        <v>72</v>
      </c>
    </row>
    <row r="56" spans="1:21" s="13" customFormat="1" ht="27.95" customHeight="1" x14ac:dyDescent="0.25">
      <c r="A56" s="108">
        <v>22</v>
      </c>
      <c r="B56" s="4" t="s">
        <v>47</v>
      </c>
      <c r="C56" s="5">
        <v>29</v>
      </c>
      <c r="D56" s="5">
        <v>22</v>
      </c>
      <c r="E56" s="6">
        <f t="shared" si="0"/>
        <v>91.666666666666657</v>
      </c>
      <c r="F56" s="7">
        <v>2</v>
      </c>
      <c r="G56" s="6">
        <f t="shared" si="1"/>
        <v>8.3333333333333321</v>
      </c>
      <c r="H56" s="7">
        <v>0</v>
      </c>
      <c r="I56" s="8">
        <f t="shared" si="2"/>
        <v>0</v>
      </c>
      <c r="J56" s="46">
        <v>3</v>
      </c>
      <c r="K56" s="46">
        <v>2</v>
      </c>
      <c r="L56" s="54">
        <f t="shared" si="3"/>
        <v>5</v>
      </c>
      <c r="M56" s="10">
        <f t="shared" si="4"/>
        <v>24</v>
      </c>
      <c r="N56" s="11"/>
      <c r="O56" s="9"/>
      <c r="P56" s="12"/>
      <c r="Q56" s="12"/>
      <c r="R56" s="12"/>
      <c r="S56" s="12"/>
      <c r="T56" s="12">
        <f>D56</f>
        <v>22</v>
      </c>
      <c r="U56" s="75"/>
    </row>
    <row r="57" spans="1:21" s="13" customFormat="1" ht="27.95" customHeight="1" x14ac:dyDescent="0.25">
      <c r="A57" s="108"/>
      <c r="B57" s="4" t="s">
        <v>68</v>
      </c>
      <c r="C57" s="5">
        <v>61</v>
      </c>
      <c r="D57" s="5">
        <v>50</v>
      </c>
      <c r="E57" s="6">
        <f t="shared" si="0"/>
        <v>96.15384615384616</v>
      </c>
      <c r="F57" s="7">
        <v>2</v>
      </c>
      <c r="G57" s="6">
        <f t="shared" si="1"/>
        <v>3.8461538461538463</v>
      </c>
      <c r="H57" s="7">
        <v>1</v>
      </c>
      <c r="I57" s="8">
        <f t="shared" si="2"/>
        <v>1.8867924528301887</v>
      </c>
      <c r="J57" s="46">
        <v>4</v>
      </c>
      <c r="K57" s="46">
        <v>4</v>
      </c>
      <c r="L57" s="54">
        <f t="shared" si="3"/>
        <v>9</v>
      </c>
      <c r="M57" s="10">
        <f t="shared" si="4"/>
        <v>53</v>
      </c>
      <c r="N57" s="11"/>
      <c r="O57" s="9"/>
      <c r="P57" s="12"/>
      <c r="Q57" s="12"/>
      <c r="R57" s="12"/>
      <c r="S57" s="12"/>
      <c r="T57" s="12"/>
      <c r="U57" s="75">
        <f>D57</f>
        <v>50</v>
      </c>
    </row>
    <row r="58" spans="1:21" s="13" customFormat="1" ht="27.95" customHeight="1" x14ac:dyDescent="0.25">
      <c r="A58" s="108">
        <v>23</v>
      </c>
      <c r="B58" s="4" t="s">
        <v>43</v>
      </c>
      <c r="C58" s="5">
        <v>15</v>
      </c>
      <c r="D58" s="5">
        <v>15</v>
      </c>
      <c r="E58" s="6">
        <f t="shared" si="0"/>
        <v>100</v>
      </c>
      <c r="F58" s="7">
        <v>0</v>
      </c>
      <c r="G58" s="6">
        <f t="shared" si="1"/>
        <v>0</v>
      </c>
      <c r="H58" s="7">
        <v>0</v>
      </c>
      <c r="I58" s="8">
        <f t="shared" si="2"/>
        <v>0</v>
      </c>
      <c r="J58" s="46">
        <v>0</v>
      </c>
      <c r="K58" s="46">
        <v>0</v>
      </c>
      <c r="L58" s="54">
        <f t="shared" si="3"/>
        <v>0</v>
      </c>
      <c r="M58" s="10">
        <f t="shared" si="4"/>
        <v>15</v>
      </c>
      <c r="N58" s="11"/>
      <c r="O58" s="9"/>
      <c r="P58" s="12"/>
      <c r="Q58" s="12"/>
      <c r="R58" s="12"/>
      <c r="S58" s="12"/>
      <c r="T58" s="12">
        <f>D58</f>
        <v>15</v>
      </c>
      <c r="U58" s="75"/>
    </row>
    <row r="59" spans="1:21" s="13" customFormat="1" ht="27.95" customHeight="1" x14ac:dyDescent="0.25">
      <c r="A59" s="108"/>
      <c r="B59" s="4" t="s">
        <v>101</v>
      </c>
      <c r="C59" s="5">
        <v>49</v>
      </c>
      <c r="D59" s="5">
        <v>36</v>
      </c>
      <c r="E59" s="6">
        <f t="shared" ref="E59:E60" si="35">(D59/(C59-L59))*100</f>
        <v>97.297297297297305</v>
      </c>
      <c r="F59" s="7">
        <v>1</v>
      </c>
      <c r="G59" s="6">
        <f t="shared" ref="G59:G60" si="36">(F59/(C59-L59))*100</f>
        <v>2.7027027027027026</v>
      </c>
      <c r="H59" s="7">
        <v>7</v>
      </c>
      <c r="I59" s="8">
        <f t="shared" ref="I59:I60" si="37">(H59/(C59-J59-K59))*100</f>
        <v>15.909090909090908</v>
      </c>
      <c r="J59" s="46">
        <v>3</v>
      </c>
      <c r="K59" s="46">
        <v>2</v>
      </c>
      <c r="L59" s="54">
        <f t="shared" ref="L59:L60" si="38">H59+J59+K59</f>
        <v>12</v>
      </c>
      <c r="M59" s="10">
        <f t="shared" ref="M59:M60" si="39">C59-J59-K59</f>
        <v>44</v>
      </c>
      <c r="N59" s="11"/>
      <c r="O59" s="9"/>
      <c r="P59" s="12"/>
      <c r="Q59" s="12"/>
      <c r="R59" s="12"/>
      <c r="S59" s="12"/>
      <c r="T59" s="12"/>
      <c r="U59" s="75">
        <f>D59</f>
        <v>36</v>
      </c>
    </row>
    <row r="60" spans="1:21" s="13" customFormat="1" ht="27.95" customHeight="1" x14ac:dyDescent="0.25">
      <c r="A60" s="108"/>
      <c r="B60" s="4" t="s">
        <v>44</v>
      </c>
      <c r="C60" s="5">
        <v>2</v>
      </c>
      <c r="D60" s="5">
        <v>1</v>
      </c>
      <c r="E60" s="6">
        <f t="shared" si="35"/>
        <v>100</v>
      </c>
      <c r="F60" s="7">
        <v>0</v>
      </c>
      <c r="G60" s="6">
        <f t="shared" si="36"/>
        <v>0</v>
      </c>
      <c r="H60" s="7">
        <v>1</v>
      </c>
      <c r="I60" s="8">
        <f t="shared" si="37"/>
        <v>50</v>
      </c>
      <c r="J60" s="46">
        <v>0</v>
      </c>
      <c r="K60" s="46">
        <v>0</v>
      </c>
      <c r="L60" s="54">
        <f t="shared" si="38"/>
        <v>1</v>
      </c>
      <c r="M60" s="10">
        <f t="shared" si="39"/>
        <v>2</v>
      </c>
      <c r="N60" s="11"/>
      <c r="O60" s="9"/>
      <c r="P60" s="12"/>
      <c r="Q60" s="12">
        <f>D60</f>
        <v>1</v>
      </c>
      <c r="R60" s="12"/>
      <c r="S60" s="12"/>
      <c r="T60" s="12"/>
      <c r="U60" s="75"/>
    </row>
    <row r="61" spans="1:21" s="13" customFormat="1" ht="27.95" customHeight="1" x14ac:dyDescent="0.25">
      <c r="A61" s="108"/>
      <c r="B61" s="4" t="s">
        <v>102</v>
      </c>
      <c r="C61" s="5">
        <v>66</v>
      </c>
      <c r="D61" s="5">
        <v>55</v>
      </c>
      <c r="E61" s="6">
        <f t="shared" si="0"/>
        <v>100</v>
      </c>
      <c r="F61" s="7">
        <v>0</v>
      </c>
      <c r="G61" s="6">
        <f t="shared" si="1"/>
        <v>0</v>
      </c>
      <c r="H61" s="7">
        <v>7</v>
      </c>
      <c r="I61" s="8">
        <f t="shared" si="2"/>
        <v>11.29032258064516</v>
      </c>
      <c r="J61" s="46">
        <v>1</v>
      </c>
      <c r="K61" s="46">
        <v>3</v>
      </c>
      <c r="L61" s="54">
        <f t="shared" si="3"/>
        <v>11</v>
      </c>
      <c r="M61" s="10">
        <f t="shared" si="4"/>
        <v>62</v>
      </c>
      <c r="N61" s="11"/>
      <c r="O61" s="9"/>
      <c r="P61" s="12"/>
      <c r="Q61" s="12"/>
      <c r="R61" s="12">
        <f>D61</f>
        <v>55</v>
      </c>
      <c r="S61" s="12"/>
      <c r="T61" s="12"/>
      <c r="U61" s="75"/>
    </row>
    <row r="62" spans="1:21" s="38" customFormat="1" ht="27.95" customHeight="1" x14ac:dyDescent="0.25">
      <c r="A62" s="105">
        <v>24</v>
      </c>
      <c r="B62" s="32" t="s">
        <v>41</v>
      </c>
      <c r="C62" s="33">
        <v>49</v>
      </c>
      <c r="D62" s="33">
        <v>40</v>
      </c>
      <c r="E62" s="6">
        <f t="shared" si="0"/>
        <v>100</v>
      </c>
      <c r="F62" s="34">
        <v>0</v>
      </c>
      <c r="G62" s="6">
        <f t="shared" si="1"/>
        <v>0</v>
      </c>
      <c r="H62" s="34">
        <v>3</v>
      </c>
      <c r="I62" s="8">
        <f t="shared" si="2"/>
        <v>6.9767441860465116</v>
      </c>
      <c r="J62" s="47">
        <v>6</v>
      </c>
      <c r="K62" s="47">
        <v>0</v>
      </c>
      <c r="L62" s="54">
        <f t="shared" si="3"/>
        <v>9</v>
      </c>
      <c r="M62" s="10">
        <f t="shared" si="4"/>
        <v>43</v>
      </c>
      <c r="N62" s="36"/>
      <c r="O62" s="35"/>
      <c r="P62" s="37"/>
      <c r="Q62" s="37"/>
      <c r="R62" s="37"/>
      <c r="S62" s="37"/>
      <c r="T62" s="37">
        <f>D62</f>
        <v>40</v>
      </c>
      <c r="U62" s="76"/>
    </row>
    <row r="63" spans="1:21" s="38" customFormat="1" ht="27.95" customHeight="1" x14ac:dyDescent="0.25">
      <c r="A63" s="106"/>
      <c r="B63" s="32" t="s">
        <v>103</v>
      </c>
      <c r="C63" s="33">
        <v>58</v>
      </c>
      <c r="D63" s="33">
        <v>36</v>
      </c>
      <c r="E63" s="6">
        <f t="shared" si="0"/>
        <v>90</v>
      </c>
      <c r="F63" s="34">
        <v>4</v>
      </c>
      <c r="G63" s="6">
        <f t="shared" si="1"/>
        <v>10</v>
      </c>
      <c r="H63" s="34">
        <v>1</v>
      </c>
      <c r="I63" s="8">
        <f t="shared" si="2"/>
        <v>2.4390243902439024</v>
      </c>
      <c r="J63" s="47">
        <v>13</v>
      </c>
      <c r="K63" s="47">
        <v>4</v>
      </c>
      <c r="L63" s="54">
        <f t="shared" si="3"/>
        <v>18</v>
      </c>
      <c r="M63" s="10">
        <f t="shared" si="4"/>
        <v>41</v>
      </c>
      <c r="N63" s="36"/>
      <c r="O63" s="35"/>
      <c r="P63" s="37"/>
      <c r="Q63" s="37"/>
      <c r="R63" s="37"/>
      <c r="S63" s="37"/>
      <c r="T63" s="37"/>
      <c r="U63" s="76">
        <f>D63</f>
        <v>36</v>
      </c>
    </row>
    <row r="64" spans="1:21" s="13" customFormat="1" ht="27.95" customHeight="1" x14ac:dyDescent="0.25">
      <c r="A64" s="107"/>
      <c r="B64" s="32" t="s">
        <v>75</v>
      </c>
      <c r="C64" s="5">
        <v>1</v>
      </c>
      <c r="D64" s="5">
        <v>0</v>
      </c>
      <c r="E64" s="6" t="e">
        <f t="shared" si="0"/>
        <v>#DIV/0!</v>
      </c>
      <c r="F64" s="7">
        <v>0</v>
      </c>
      <c r="G64" s="6" t="e">
        <f t="shared" si="1"/>
        <v>#DIV/0!</v>
      </c>
      <c r="H64" s="7">
        <v>0</v>
      </c>
      <c r="I64" s="8" t="e">
        <f t="shared" si="2"/>
        <v>#DIV/0!</v>
      </c>
      <c r="J64" s="46">
        <v>1</v>
      </c>
      <c r="K64" s="46">
        <v>0</v>
      </c>
      <c r="L64" s="54">
        <f t="shared" si="3"/>
        <v>1</v>
      </c>
      <c r="M64" s="10">
        <f t="shared" si="4"/>
        <v>0</v>
      </c>
      <c r="N64" s="11"/>
      <c r="O64" s="9"/>
      <c r="P64" s="12"/>
      <c r="Q64" s="12"/>
      <c r="R64" s="12">
        <f>D64</f>
        <v>0</v>
      </c>
      <c r="S64" s="12"/>
      <c r="T64" s="12"/>
      <c r="U64" s="75"/>
    </row>
    <row r="65" spans="1:22" s="13" customFormat="1" ht="27.95" customHeight="1" x14ac:dyDescent="0.25">
      <c r="A65" s="105">
        <v>25</v>
      </c>
      <c r="B65" s="4" t="s">
        <v>42</v>
      </c>
      <c r="C65" s="5">
        <v>55</v>
      </c>
      <c r="D65" s="5">
        <v>41</v>
      </c>
      <c r="E65" s="6">
        <f t="shared" si="0"/>
        <v>100</v>
      </c>
      <c r="F65" s="7">
        <v>0</v>
      </c>
      <c r="G65" s="6">
        <f t="shared" si="1"/>
        <v>0</v>
      </c>
      <c r="H65" s="7">
        <v>1</v>
      </c>
      <c r="I65" s="8">
        <f t="shared" si="2"/>
        <v>2.3809523809523809</v>
      </c>
      <c r="J65" s="46">
        <v>7</v>
      </c>
      <c r="K65" s="46">
        <v>6</v>
      </c>
      <c r="L65" s="54">
        <f t="shared" si="3"/>
        <v>14</v>
      </c>
      <c r="M65" s="10">
        <f t="shared" si="4"/>
        <v>42</v>
      </c>
      <c r="N65" s="11"/>
      <c r="O65" s="9"/>
      <c r="P65" s="12"/>
      <c r="Q65" s="12"/>
      <c r="R65" s="12"/>
      <c r="S65" s="12"/>
      <c r="T65" s="12">
        <f>D65</f>
        <v>41</v>
      </c>
      <c r="U65" s="75"/>
    </row>
    <row r="66" spans="1:22" s="13" customFormat="1" ht="27.95" customHeight="1" x14ac:dyDescent="0.25">
      <c r="A66" s="107"/>
      <c r="B66" s="4" t="s">
        <v>104</v>
      </c>
      <c r="C66" s="5">
        <v>49</v>
      </c>
      <c r="D66" s="5">
        <v>46</v>
      </c>
      <c r="E66" s="6">
        <f t="shared" ref="E66" si="40">(D66/(C66-L66))*100</f>
        <v>100</v>
      </c>
      <c r="F66" s="7">
        <v>0</v>
      </c>
      <c r="G66" s="6">
        <f t="shared" ref="G66" si="41">(F66/(C66-L66))*100</f>
        <v>0</v>
      </c>
      <c r="H66" s="7">
        <v>0</v>
      </c>
      <c r="I66" s="8">
        <f t="shared" ref="I66" si="42">(H66/(C66-J66-K66))*100</f>
        <v>0</v>
      </c>
      <c r="J66" s="46">
        <v>1</v>
      </c>
      <c r="K66" s="46">
        <v>2</v>
      </c>
      <c r="L66" s="54">
        <f t="shared" ref="L66" si="43">H66+J66+K66</f>
        <v>3</v>
      </c>
      <c r="M66" s="10">
        <f t="shared" ref="M66" si="44">C66-J66-K66</f>
        <v>46</v>
      </c>
      <c r="N66" s="11"/>
      <c r="O66" s="9"/>
      <c r="P66" s="12"/>
      <c r="Q66" s="12"/>
      <c r="R66" s="12"/>
      <c r="S66" s="12"/>
      <c r="T66" s="12"/>
      <c r="U66" s="75">
        <f>D66</f>
        <v>46</v>
      </c>
    </row>
    <row r="67" spans="1:22" s="13" customFormat="1" ht="27.95" customHeight="1" x14ac:dyDescent="0.25">
      <c r="A67" s="108">
        <v>26</v>
      </c>
      <c r="B67" s="4" t="s">
        <v>45</v>
      </c>
      <c r="C67" s="5">
        <v>15</v>
      </c>
      <c r="D67" s="5">
        <v>12</v>
      </c>
      <c r="E67" s="6">
        <f t="shared" si="0"/>
        <v>92.307692307692307</v>
      </c>
      <c r="F67" s="7">
        <v>1</v>
      </c>
      <c r="G67" s="6">
        <f t="shared" si="1"/>
        <v>7.6923076923076925</v>
      </c>
      <c r="H67" s="7">
        <v>0</v>
      </c>
      <c r="I67" s="8">
        <f t="shared" si="2"/>
        <v>0</v>
      </c>
      <c r="J67" s="46">
        <v>2</v>
      </c>
      <c r="K67" s="46">
        <v>0</v>
      </c>
      <c r="L67" s="54">
        <f t="shared" si="3"/>
        <v>2</v>
      </c>
      <c r="M67" s="10">
        <f t="shared" si="4"/>
        <v>13</v>
      </c>
      <c r="N67" s="11"/>
      <c r="O67" s="9"/>
      <c r="P67" s="12"/>
      <c r="Q67" s="12"/>
      <c r="R67" s="12"/>
      <c r="S67" s="12">
        <f>D67</f>
        <v>12</v>
      </c>
      <c r="T67" s="12"/>
      <c r="U67" s="75"/>
    </row>
    <row r="68" spans="1:22" s="13" customFormat="1" ht="27.95" customHeight="1" x14ac:dyDescent="0.25">
      <c r="A68" s="108"/>
      <c r="B68" s="4" t="s">
        <v>106</v>
      </c>
      <c r="C68" s="5">
        <v>98</v>
      </c>
      <c r="D68" s="5">
        <v>90</v>
      </c>
      <c r="E68" s="6">
        <f t="shared" si="0"/>
        <v>95.744680851063833</v>
      </c>
      <c r="F68" s="7">
        <v>4</v>
      </c>
      <c r="G68" s="6">
        <f t="shared" si="1"/>
        <v>4.2553191489361701</v>
      </c>
      <c r="H68" s="7">
        <v>1</v>
      </c>
      <c r="I68" s="8">
        <f t="shared" si="2"/>
        <v>1.0526315789473684</v>
      </c>
      <c r="J68" s="46">
        <v>3</v>
      </c>
      <c r="K68" s="46">
        <v>0</v>
      </c>
      <c r="L68" s="54">
        <f t="shared" si="3"/>
        <v>4</v>
      </c>
      <c r="M68" s="10">
        <f t="shared" si="4"/>
        <v>95</v>
      </c>
      <c r="N68" s="11"/>
      <c r="O68" s="9"/>
      <c r="P68" s="12"/>
      <c r="Q68" s="12"/>
      <c r="R68" s="12"/>
      <c r="S68" s="12"/>
      <c r="T68" s="12">
        <f>D68</f>
        <v>90</v>
      </c>
      <c r="U68" s="75"/>
    </row>
    <row r="69" spans="1:22" s="13" customFormat="1" ht="27.95" customHeight="1" x14ac:dyDescent="0.25">
      <c r="A69" s="105">
        <v>27</v>
      </c>
      <c r="B69" s="4" t="s">
        <v>54</v>
      </c>
      <c r="C69" s="5">
        <v>40</v>
      </c>
      <c r="D69" s="5">
        <v>27</v>
      </c>
      <c r="E69" s="6">
        <f t="shared" si="0"/>
        <v>100</v>
      </c>
      <c r="F69" s="7">
        <v>0</v>
      </c>
      <c r="G69" s="6">
        <f t="shared" si="1"/>
        <v>0</v>
      </c>
      <c r="H69" s="7">
        <v>5</v>
      </c>
      <c r="I69" s="8">
        <f t="shared" si="2"/>
        <v>15.625</v>
      </c>
      <c r="J69" s="46">
        <v>6</v>
      </c>
      <c r="K69" s="46">
        <v>2</v>
      </c>
      <c r="L69" s="54">
        <f t="shared" si="3"/>
        <v>13</v>
      </c>
      <c r="M69" s="10">
        <f t="shared" si="4"/>
        <v>32</v>
      </c>
      <c r="N69" s="11"/>
      <c r="O69" s="9"/>
      <c r="P69" s="12"/>
      <c r="Q69" s="12"/>
      <c r="R69" s="12"/>
      <c r="S69" s="12"/>
      <c r="T69" s="12">
        <f>D69</f>
        <v>27</v>
      </c>
      <c r="U69" s="75"/>
    </row>
    <row r="70" spans="1:22" s="13" customFormat="1" ht="27.95" customHeight="1" x14ac:dyDescent="0.25">
      <c r="A70" s="107"/>
      <c r="B70" s="4" t="s">
        <v>69</v>
      </c>
      <c r="C70" s="5">
        <v>15</v>
      </c>
      <c r="D70" s="5">
        <v>12</v>
      </c>
      <c r="E70" s="6">
        <f t="shared" si="0"/>
        <v>100</v>
      </c>
      <c r="F70" s="7">
        <v>0</v>
      </c>
      <c r="G70" s="6">
        <f t="shared" si="1"/>
        <v>0</v>
      </c>
      <c r="H70" s="7">
        <v>0</v>
      </c>
      <c r="I70" s="8">
        <f t="shared" si="2"/>
        <v>0</v>
      </c>
      <c r="J70" s="46">
        <v>3</v>
      </c>
      <c r="K70" s="46">
        <v>0</v>
      </c>
      <c r="L70" s="54">
        <f t="shared" si="3"/>
        <v>3</v>
      </c>
      <c r="M70" s="10">
        <f t="shared" si="4"/>
        <v>12</v>
      </c>
      <c r="N70" s="11"/>
      <c r="O70" s="9"/>
      <c r="P70" s="12"/>
      <c r="Q70" s="12"/>
      <c r="R70" s="12"/>
      <c r="S70" s="12"/>
      <c r="T70" s="12"/>
      <c r="U70" s="75">
        <f>D70</f>
        <v>12</v>
      </c>
    </row>
    <row r="71" spans="1:22" ht="27.75" customHeight="1" thickBot="1" x14ac:dyDescent="0.3">
      <c r="A71" s="111" t="s">
        <v>48</v>
      </c>
      <c r="B71" s="112"/>
      <c r="C71" s="40">
        <f>SUM(C5:C70)</f>
        <v>3827</v>
      </c>
      <c r="D71" s="41">
        <f>SUM(D5:D70)</f>
        <v>2977</v>
      </c>
      <c r="E71" s="42"/>
      <c r="F71" s="43">
        <f>SUM(F5:F70)</f>
        <v>78</v>
      </c>
      <c r="G71" s="43"/>
      <c r="H71" s="43">
        <f>SUM(H5:H70)</f>
        <v>258</v>
      </c>
      <c r="I71" s="44"/>
      <c r="J71" s="48">
        <f>SUM(J5:J70)</f>
        <v>387</v>
      </c>
      <c r="K71" s="48">
        <f>SUM(K5:K70)</f>
        <v>127</v>
      </c>
      <c r="L71" s="48">
        <f>SUM(L5:L70)</f>
        <v>772</v>
      </c>
      <c r="M71" s="45">
        <f>SUM(M5:M70)</f>
        <v>3313</v>
      </c>
      <c r="N71" s="77">
        <f t="shared" ref="N71:T71" si="45">SUM(N5:N69)</f>
        <v>24</v>
      </c>
      <c r="O71" s="78">
        <f t="shared" si="45"/>
        <v>132</v>
      </c>
      <c r="P71" s="78">
        <f t="shared" si="45"/>
        <v>2</v>
      </c>
      <c r="Q71" s="78">
        <f t="shared" si="45"/>
        <v>111</v>
      </c>
      <c r="R71" s="78">
        <f t="shared" si="45"/>
        <v>541</v>
      </c>
      <c r="S71" s="78">
        <f t="shared" si="45"/>
        <v>68</v>
      </c>
      <c r="T71" s="78">
        <f t="shared" si="45"/>
        <v>1248</v>
      </c>
      <c r="U71" s="79">
        <f>SUM(U5:U70)</f>
        <v>851</v>
      </c>
      <c r="V71" s="15">
        <f>SUM(N71:U71)</f>
        <v>2977</v>
      </c>
    </row>
    <row r="72" spans="1:22" ht="15" customHeight="1" x14ac:dyDescent="0.25">
      <c r="N72" s="17"/>
      <c r="O72" s="17"/>
      <c r="P72" s="17"/>
      <c r="Q72" s="17"/>
      <c r="R72" s="17"/>
      <c r="S72" s="17"/>
      <c r="T72" s="17"/>
      <c r="U72" s="17"/>
    </row>
    <row r="73" spans="1:22" ht="15" customHeight="1" x14ac:dyDescent="0.25">
      <c r="V73" s="19">
        <f>SUM(N71:U71)</f>
        <v>2977</v>
      </c>
    </row>
    <row r="74" spans="1:22" ht="15.75" customHeight="1" x14ac:dyDescent="0.25">
      <c r="M74" s="109" t="s">
        <v>55</v>
      </c>
      <c r="N74" s="110"/>
      <c r="O74" s="110"/>
      <c r="P74" s="110"/>
      <c r="Q74" s="110"/>
      <c r="R74" s="110"/>
      <c r="S74" s="110"/>
      <c r="T74" s="110"/>
      <c r="U74" s="110"/>
    </row>
    <row r="75" spans="1:22" ht="15" hidden="1" customHeight="1" x14ac:dyDescent="0.25">
      <c r="N75" s="20" t="s">
        <v>10</v>
      </c>
      <c r="O75" s="20" t="s">
        <v>11</v>
      </c>
      <c r="P75" s="21" t="s">
        <v>12</v>
      </c>
      <c r="Q75" s="21" t="s">
        <v>13</v>
      </c>
      <c r="R75" s="21"/>
      <c r="S75" s="21" t="s">
        <v>14</v>
      </c>
      <c r="T75" s="21" t="s">
        <v>15</v>
      </c>
      <c r="U75" s="21"/>
    </row>
    <row r="76" spans="1:22" ht="36.75" customHeight="1" x14ac:dyDescent="0.25">
      <c r="M76" s="22" t="s">
        <v>49</v>
      </c>
      <c r="N76" s="22" t="s">
        <v>50</v>
      </c>
      <c r="O76" s="22" t="s">
        <v>2</v>
      </c>
      <c r="P76" s="22" t="s">
        <v>51</v>
      </c>
      <c r="Q76" s="22" t="s">
        <v>52</v>
      </c>
      <c r="R76" s="22"/>
      <c r="S76" s="22" t="s">
        <v>3</v>
      </c>
      <c r="T76" s="23"/>
      <c r="U76" s="23"/>
    </row>
    <row r="77" spans="1:22" ht="40.5" customHeight="1" x14ac:dyDescent="0.25">
      <c r="I77" s="17">
        <f>SUM(N71:U71)</f>
        <v>2977</v>
      </c>
      <c r="M77" s="2" t="s">
        <v>10</v>
      </c>
      <c r="N77" s="24">
        <f>C6</f>
        <v>27</v>
      </c>
      <c r="O77" s="25">
        <f>N71</f>
        <v>24</v>
      </c>
      <c r="P77" s="24">
        <f>F6</f>
        <v>0</v>
      </c>
      <c r="Q77" s="23" t="e">
        <f>#REF!</f>
        <v>#REF!</v>
      </c>
      <c r="R77" s="23"/>
      <c r="S77" s="26" t="e">
        <f>O77/(N77-Q77)</f>
        <v>#REF!</v>
      </c>
      <c r="T77" s="23"/>
      <c r="U77" s="23"/>
    </row>
    <row r="78" spans="1:22" ht="37.5" customHeight="1" x14ac:dyDescent="0.25">
      <c r="M78" s="2" t="s">
        <v>11</v>
      </c>
      <c r="N78" s="22"/>
      <c r="O78" s="25"/>
      <c r="P78" s="23"/>
      <c r="Q78" s="23"/>
      <c r="R78" s="23"/>
      <c r="S78" s="26" t="e">
        <f t="shared" ref="S78:S84" si="46">O78/(N78-Q78)</f>
        <v>#DIV/0!</v>
      </c>
      <c r="T78" s="27"/>
      <c r="U78" s="27"/>
    </row>
    <row r="79" spans="1:22" ht="15" customHeight="1" x14ac:dyDescent="0.25">
      <c r="M79" s="3" t="s">
        <v>12</v>
      </c>
      <c r="N79" s="24"/>
      <c r="O79" s="25"/>
      <c r="P79" s="23"/>
      <c r="Q79" s="23"/>
      <c r="R79" s="23"/>
      <c r="S79" s="28" t="s">
        <v>53</v>
      </c>
      <c r="T79" s="23"/>
      <c r="U79" s="23"/>
    </row>
    <row r="80" spans="1:22" ht="15" customHeight="1" x14ac:dyDescent="0.25">
      <c r="M80" s="3" t="s">
        <v>13</v>
      </c>
      <c r="N80" s="29"/>
      <c r="O80" s="25"/>
      <c r="P80" s="23"/>
      <c r="Q80" s="23"/>
      <c r="R80" s="23"/>
      <c r="S80" s="26" t="e">
        <f t="shared" si="46"/>
        <v>#DIV/0!</v>
      </c>
      <c r="T80" s="23"/>
      <c r="U80" s="23"/>
    </row>
    <row r="81" spans="13:21" ht="15" customHeight="1" x14ac:dyDescent="0.25">
      <c r="M81" s="3" t="s">
        <v>14</v>
      </c>
      <c r="N81" s="24"/>
      <c r="O81" s="25"/>
      <c r="P81" s="23"/>
      <c r="Q81" s="25"/>
      <c r="R81" s="25"/>
      <c r="S81" s="26" t="e">
        <f t="shared" si="46"/>
        <v>#DIV/0!</v>
      </c>
      <c r="T81" s="23"/>
      <c r="U81" s="23"/>
    </row>
    <row r="82" spans="13:21" ht="15" customHeight="1" x14ac:dyDescent="0.25">
      <c r="M82" s="3" t="s">
        <v>15</v>
      </c>
      <c r="N82" s="24"/>
      <c r="O82" s="25"/>
      <c r="P82" s="23"/>
      <c r="Q82" s="23"/>
      <c r="R82" s="23"/>
      <c r="S82" s="26" t="e">
        <f t="shared" si="46"/>
        <v>#DIV/0!</v>
      </c>
      <c r="T82" s="23"/>
      <c r="U82" s="23"/>
    </row>
    <row r="83" spans="13:21" ht="15" customHeight="1" x14ac:dyDescent="0.25">
      <c r="M83" s="3" t="s">
        <v>16</v>
      </c>
      <c r="N83" s="24"/>
      <c r="O83" s="25"/>
      <c r="P83" s="23"/>
      <c r="Q83" s="23"/>
      <c r="R83" s="23"/>
      <c r="S83" s="26" t="e">
        <f t="shared" si="46"/>
        <v>#DIV/0!</v>
      </c>
      <c r="T83" s="23"/>
      <c r="U83" s="23"/>
    </row>
    <row r="84" spans="13:21" ht="15" customHeight="1" x14ac:dyDescent="0.25">
      <c r="M84" s="18"/>
      <c r="N84" s="18">
        <f>SUM(N77:N83)</f>
        <v>27</v>
      </c>
      <c r="O84" s="30">
        <f>SUM(O77:O83)</f>
        <v>24</v>
      </c>
      <c r="P84" s="18">
        <f>SUM(P77:P83)</f>
        <v>0</v>
      </c>
      <c r="Q84" s="18" t="e">
        <f>SUM(Q77:Q83)</f>
        <v>#REF!</v>
      </c>
      <c r="S84" s="26" t="e">
        <f t="shared" si="46"/>
        <v>#REF!</v>
      </c>
    </row>
  </sheetData>
  <mergeCells count="37">
    <mergeCell ref="A23:A25"/>
    <mergeCell ref="A26:A28"/>
    <mergeCell ref="A21:A22"/>
    <mergeCell ref="A32:A33"/>
    <mergeCell ref="M2:M4"/>
    <mergeCell ref="A1:U1"/>
    <mergeCell ref="A2:A4"/>
    <mergeCell ref="B2:B4"/>
    <mergeCell ref="A5:A6"/>
    <mergeCell ref="C2:C3"/>
    <mergeCell ref="D2:E2"/>
    <mergeCell ref="F2:G2"/>
    <mergeCell ref="H2:L2"/>
    <mergeCell ref="N2:U3"/>
    <mergeCell ref="M74:U74"/>
    <mergeCell ref="A58:A61"/>
    <mergeCell ref="A67:A68"/>
    <mergeCell ref="A56:A57"/>
    <mergeCell ref="A71:B71"/>
    <mergeCell ref="A69:A70"/>
    <mergeCell ref="A62:A64"/>
    <mergeCell ref="A52:A54"/>
    <mergeCell ref="A65:A66"/>
    <mergeCell ref="A9:A10"/>
    <mergeCell ref="A7:A8"/>
    <mergeCell ref="A42:A43"/>
    <mergeCell ref="A50:A51"/>
    <mergeCell ref="A34:A35"/>
    <mergeCell ref="A38:A39"/>
    <mergeCell ref="A11:A13"/>
    <mergeCell ref="A40:A41"/>
    <mergeCell ref="A36:A37"/>
    <mergeCell ref="A47:A49"/>
    <mergeCell ref="A29:A31"/>
    <mergeCell ref="A44:A46"/>
    <mergeCell ref="A14:A16"/>
    <mergeCell ref="A17:A20"/>
  </mergeCells>
  <conditionalFormatting sqref="I5:I11 I13:I18 I20:I32 I34:I44 I46:I52 I55:I58 I61:I65 I67:I70">
    <cfRule type="cellIs" dxfId="59" priority="133" stopIfTrue="1" operator="greaterThan">
      <formula>20.8</formula>
    </cfRule>
    <cfRule type="cellIs" dxfId="58" priority="134" stopIfTrue="1" operator="greaterThan">
      <formula>15</formula>
    </cfRule>
    <cfRule type="cellIs" dxfId="57" priority="135" stopIfTrue="1" operator="greaterThan">
      <formula>15</formula>
    </cfRule>
  </conditionalFormatting>
  <conditionalFormatting sqref="E5:E11 E13:E18 E20:E32 E34:E44 E46:E52 E55:E58 E61:E65 E67:E70">
    <cfRule type="cellIs" dxfId="56" priority="132" stopIfTrue="1" operator="lessThan">
      <formula>85</formula>
    </cfRule>
  </conditionalFormatting>
  <conditionalFormatting sqref="G5:G11 G13:G18 G20:G32 G34:G44 G46:G52 G55:G58 G61:G65 G67:G70">
    <cfRule type="cellIs" dxfId="55" priority="131" stopIfTrue="1" operator="greaterThan">
      <formula>15</formula>
    </cfRule>
  </conditionalFormatting>
  <conditionalFormatting sqref="G12">
    <cfRule type="cellIs" dxfId="54" priority="41" stopIfTrue="1" operator="greaterThan">
      <formula>15</formula>
    </cfRule>
  </conditionalFormatting>
  <conditionalFormatting sqref="I12">
    <cfRule type="cellIs" dxfId="53" priority="43" stopIfTrue="1" operator="greaterThan">
      <formula>20.8</formula>
    </cfRule>
    <cfRule type="cellIs" dxfId="52" priority="44" stopIfTrue="1" operator="greaterThan">
      <formula>15</formula>
    </cfRule>
    <cfRule type="cellIs" dxfId="51" priority="45" stopIfTrue="1" operator="greaterThan">
      <formula>15</formula>
    </cfRule>
  </conditionalFormatting>
  <conditionalFormatting sqref="E12">
    <cfRule type="cellIs" dxfId="50" priority="42" stopIfTrue="1" operator="lessThan">
      <formula>85</formula>
    </cfRule>
  </conditionalFormatting>
  <conditionalFormatting sqref="I19">
    <cfRule type="cellIs" dxfId="49" priority="38" stopIfTrue="1" operator="greaterThan">
      <formula>20.8</formula>
    </cfRule>
    <cfRule type="cellIs" dxfId="48" priority="39" stopIfTrue="1" operator="greaterThan">
      <formula>15</formula>
    </cfRule>
    <cfRule type="cellIs" dxfId="47" priority="40" stopIfTrue="1" operator="greaterThan">
      <formula>15</formula>
    </cfRule>
  </conditionalFormatting>
  <conditionalFormatting sqref="E19">
    <cfRule type="cellIs" dxfId="46" priority="37" stopIfTrue="1" operator="lessThan">
      <formula>85</formula>
    </cfRule>
  </conditionalFormatting>
  <conditionalFormatting sqref="G19">
    <cfRule type="cellIs" dxfId="45" priority="36" stopIfTrue="1" operator="greaterThan">
      <formula>15</formula>
    </cfRule>
  </conditionalFormatting>
  <conditionalFormatting sqref="I33">
    <cfRule type="cellIs" dxfId="44" priority="33" stopIfTrue="1" operator="greaterThan">
      <formula>20.8</formula>
    </cfRule>
    <cfRule type="cellIs" dxfId="43" priority="34" stopIfTrue="1" operator="greaterThan">
      <formula>15</formula>
    </cfRule>
    <cfRule type="cellIs" dxfId="42" priority="35" stopIfTrue="1" operator="greaterThan">
      <formula>15</formula>
    </cfRule>
  </conditionalFormatting>
  <conditionalFormatting sqref="E33">
    <cfRule type="cellIs" dxfId="41" priority="32" stopIfTrue="1" operator="lessThan">
      <formula>85</formula>
    </cfRule>
  </conditionalFormatting>
  <conditionalFormatting sqref="G33">
    <cfRule type="cellIs" dxfId="40" priority="31" stopIfTrue="1" operator="greaterThan">
      <formula>15</formula>
    </cfRule>
  </conditionalFormatting>
  <conditionalFormatting sqref="I45">
    <cfRule type="cellIs" dxfId="39" priority="28" stopIfTrue="1" operator="greaterThan">
      <formula>20.8</formula>
    </cfRule>
    <cfRule type="cellIs" dxfId="38" priority="29" stopIfTrue="1" operator="greaterThan">
      <formula>15</formula>
    </cfRule>
    <cfRule type="cellIs" dxfId="37" priority="30" stopIfTrue="1" operator="greaterThan">
      <formula>15</formula>
    </cfRule>
  </conditionalFormatting>
  <conditionalFormatting sqref="E45">
    <cfRule type="cellIs" dxfId="36" priority="27" stopIfTrue="1" operator="lessThan">
      <formula>85</formula>
    </cfRule>
  </conditionalFormatting>
  <conditionalFormatting sqref="G45">
    <cfRule type="cellIs" dxfId="35" priority="26" stopIfTrue="1" operator="greaterThan">
      <formula>15</formula>
    </cfRule>
  </conditionalFormatting>
  <conditionalFormatting sqref="I53">
    <cfRule type="cellIs" dxfId="34" priority="23" stopIfTrue="1" operator="greaterThan">
      <formula>20.8</formula>
    </cfRule>
    <cfRule type="cellIs" dxfId="33" priority="24" stopIfTrue="1" operator="greaterThan">
      <formula>15</formula>
    </cfRule>
    <cfRule type="cellIs" dxfId="32" priority="25" stopIfTrue="1" operator="greaterThan">
      <formula>15</formula>
    </cfRule>
  </conditionalFormatting>
  <conditionalFormatting sqref="E53">
    <cfRule type="cellIs" dxfId="31" priority="22" stopIfTrue="1" operator="lessThan">
      <formula>85</formula>
    </cfRule>
  </conditionalFormatting>
  <conditionalFormatting sqref="G53">
    <cfRule type="cellIs" dxfId="30" priority="21" stopIfTrue="1" operator="greaterThan">
      <formula>15</formula>
    </cfRule>
  </conditionalFormatting>
  <conditionalFormatting sqref="I54">
    <cfRule type="cellIs" dxfId="29" priority="18" stopIfTrue="1" operator="greaterThan">
      <formula>20.8</formula>
    </cfRule>
    <cfRule type="cellIs" dxfId="28" priority="19" stopIfTrue="1" operator="greaterThan">
      <formula>15</formula>
    </cfRule>
    <cfRule type="cellIs" dxfId="27" priority="20" stopIfTrue="1" operator="greaterThan">
      <formula>15</formula>
    </cfRule>
  </conditionalFormatting>
  <conditionalFormatting sqref="E54">
    <cfRule type="cellIs" dxfId="26" priority="17" stopIfTrue="1" operator="lessThan">
      <formula>85</formula>
    </cfRule>
  </conditionalFormatting>
  <conditionalFormatting sqref="G54">
    <cfRule type="cellIs" dxfId="25" priority="16" stopIfTrue="1" operator="greaterThan">
      <formula>15</formula>
    </cfRule>
  </conditionalFormatting>
  <conditionalFormatting sqref="I59">
    <cfRule type="cellIs" dxfId="24" priority="13" stopIfTrue="1" operator="greaterThan">
      <formula>20.8</formula>
    </cfRule>
    <cfRule type="cellIs" dxfId="23" priority="14" stopIfTrue="1" operator="greaterThan">
      <formula>15</formula>
    </cfRule>
    <cfRule type="cellIs" dxfId="22" priority="15" stopIfTrue="1" operator="greaterThan">
      <formula>15</formula>
    </cfRule>
  </conditionalFormatting>
  <conditionalFormatting sqref="E59">
    <cfRule type="cellIs" dxfId="21" priority="12" stopIfTrue="1" operator="lessThan">
      <formula>85</formula>
    </cfRule>
  </conditionalFormatting>
  <conditionalFormatting sqref="G59">
    <cfRule type="cellIs" dxfId="20" priority="11" stopIfTrue="1" operator="greaterThan">
      <formula>15</formula>
    </cfRule>
  </conditionalFormatting>
  <conditionalFormatting sqref="I60">
    <cfRule type="cellIs" dxfId="19" priority="8" stopIfTrue="1" operator="greaterThan">
      <formula>20.8</formula>
    </cfRule>
    <cfRule type="cellIs" dxfId="18" priority="9" stopIfTrue="1" operator="greaterThan">
      <formula>15</formula>
    </cfRule>
    <cfRule type="cellIs" dxfId="17" priority="10" stopIfTrue="1" operator="greaterThan">
      <formula>15</formula>
    </cfRule>
  </conditionalFormatting>
  <conditionalFormatting sqref="E60">
    <cfRule type="cellIs" dxfId="16" priority="7" stopIfTrue="1" operator="lessThan">
      <formula>85</formula>
    </cfRule>
  </conditionalFormatting>
  <conditionalFormatting sqref="G60">
    <cfRule type="cellIs" dxfId="15" priority="6" stopIfTrue="1" operator="greaterThan">
      <formula>15</formula>
    </cfRule>
  </conditionalFormatting>
  <conditionalFormatting sqref="I66">
    <cfRule type="cellIs" dxfId="14" priority="3" stopIfTrue="1" operator="greaterThan">
      <formula>20.8</formula>
    </cfRule>
    <cfRule type="cellIs" dxfId="13" priority="4" stopIfTrue="1" operator="greaterThan">
      <formula>15</formula>
    </cfRule>
    <cfRule type="cellIs" dxfId="12" priority="5" stopIfTrue="1" operator="greaterThan">
      <formula>15</formula>
    </cfRule>
  </conditionalFormatting>
  <conditionalFormatting sqref="E66">
    <cfRule type="cellIs" dxfId="11" priority="2" stopIfTrue="1" operator="lessThan">
      <formula>85</formula>
    </cfRule>
  </conditionalFormatting>
  <conditionalFormatting sqref="G66">
    <cfRule type="cellIs" dxfId="10" priority="1" stopIfTrue="1" operator="greaterThan">
      <formula>15</formula>
    </cfRule>
  </conditionalFormatting>
  <pageMargins left="0.23622047244094499" right="0.19" top="0.49" bottom="0.26" header="0.22" footer="0.15748031496063"/>
  <pageSetup scale="70" orientation="landscape" r:id="rId1"/>
  <headerFooter>
    <oddHeader>&amp;R&amp;"-,Bold"&amp;14LAMPIRAN 4</oddHeader>
  </headerFooter>
  <rowBreaks count="2" manualBreakCount="2">
    <brk id="28" max="20" man="1"/>
    <brk id="5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G28" sqref="G28"/>
    </sheetView>
  </sheetViews>
  <sheetFormatPr defaultRowHeight="15" x14ac:dyDescent="0.25"/>
  <cols>
    <col min="1" max="1" width="4.5703125" style="1" customWidth="1"/>
    <col min="2" max="2" width="28" style="13" customWidth="1"/>
    <col min="3" max="3" width="11.5703125" style="16" customWidth="1"/>
    <col min="4" max="4" width="8.5703125" style="16" customWidth="1"/>
    <col min="5" max="5" width="9.7109375" style="1" customWidth="1"/>
    <col min="6" max="6" width="9.42578125" style="1" customWidth="1"/>
    <col min="7" max="7" width="9.7109375" style="1" customWidth="1"/>
    <col min="8" max="8" width="12.28515625" style="1" customWidth="1"/>
    <col min="9" max="9" width="12.140625" style="1" customWidth="1"/>
    <col min="10" max="10" width="7.85546875" style="1" customWidth="1"/>
    <col min="11" max="11" width="8" style="1" customWidth="1"/>
    <col min="12" max="12" width="10.85546875" style="1" customWidth="1"/>
    <col min="13" max="13" width="10.7109375" style="1" customWidth="1"/>
    <col min="14" max="14" width="5.42578125" style="1" customWidth="1"/>
    <col min="15" max="15" width="5.28515625" style="1" customWidth="1"/>
    <col min="16" max="16" width="4.5703125" style="18" customWidth="1"/>
    <col min="17" max="17" width="6.5703125" style="18" customWidth="1"/>
    <col min="18" max="18" width="7.140625" style="18" customWidth="1"/>
    <col min="19" max="19" width="5.85546875" style="18" customWidth="1"/>
    <col min="20" max="20" width="8.140625" style="18" customWidth="1"/>
    <col min="21" max="21" width="4.85546875" style="18" customWidth="1"/>
    <col min="259" max="259" width="6.140625" customWidth="1"/>
    <col min="260" max="260" width="27.7109375" customWidth="1"/>
    <col min="261" max="261" width="15" customWidth="1"/>
    <col min="262" max="262" width="11.42578125" customWidth="1"/>
    <col min="263" max="263" width="13.140625" customWidth="1"/>
    <col min="264" max="264" width="13" customWidth="1"/>
    <col min="265" max="265" width="13.85546875" customWidth="1"/>
    <col min="266" max="266" width="12.85546875" customWidth="1"/>
    <col min="267" max="268" width="15.140625" customWidth="1"/>
    <col min="269" max="269" width="14.7109375" customWidth="1"/>
    <col min="270" max="270" width="14" customWidth="1"/>
    <col min="271" max="275" width="6.5703125" customWidth="1"/>
    <col min="276" max="276" width="7.85546875" customWidth="1"/>
    <col min="277" max="277" width="6.5703125" customWidth="1"/>
    <col min="515" max="515" width="6.140625" customWidth="1"/>
    <col min="516" max="516" width="27.7109375" customWidth="1"/>
    <col min="517" max="517" width="15" customWidth="1"/>
    <col min="518" max="518" width="11.42578125" customWidth="1"/>
    <col min="519" max="519" width="13.140625" customWidth="1"/>
    <col min="520" max="520" width="13" customWidth="1"/>
    <col min="521" max="521" width="13.85546875" customWidth="1"/>
    <col min="522" max="522" width="12.85546875" customWidth="1"/>
    <col min="523" max="524" width="15.140625" customWidth="1"/>
    <col min="525" max="525" width="14.7109375" customWidth="1"/>
    <col min="526" max="526" width="14" customWidth="1"/>
    <col min="527" max="531" width="6.5703125" customWidth="1"/>
    <col min="532" max="532" width="7.85546875" customWidth="1"/>
    <col min="533" max="533" width="6.5703125" customWidth="1"/>
    <col min="771" max="771" width="6.140625" customWidth="1"/>
    <col min="772" max="772" width="27.7109375" customWidth="1"/>
    <col min="773" max="773" width="15" customWidth="1"/>
    <col min="774" max="774" width="11.42578125" customWidth="1"/>
    <col min="775" max="775" width="13.140625" customWidth="1"/>
    <col min="776" max="776" width="13" customWidth="1"/>
    <col min="777" max="777" width="13.85546875" customWidth="1"/>
    <col min="778" max="778" width="12.85546875" customWidth="1"/>
    <col min="779" max="780" width="15.140625" customWidth="1"/>
    <col min="781" max="781" width="14.7109375" customWidth="1"/>
    <col min="782" max="782" width="14" customWidth="1"/>
    <col min="783" max="787" width="6.5703125" customWidth="1"/>
    <col min="788" max="788" width="7.85546875" customWidth="1"/>
    <col min="789" max="789" width="6.5703125" customWidth="1"/>
    <col min="1027" max="1027" width="6.140625" customWidth="1"/>
    <col min="1028" max="1028" width="27.7109375" customWidth="1"/>
    <col min="1029" max="1029" width="15" customWidth="1"/>
    <col min="1030" max="1030" width="11.42578125" customWidth="1"/>
    <col min="1031" max="1031" width="13.140625" customWidth="1"/>
    <col min="1032" max="1032" width="13" customWidth="1"/>
    <col min="1033" max="1033" width="13.85546875" customWidth="1"/>
    <col min="1034" max="1034" width="12.85546875" customWidth="1"/>
    <col min="1035" max="1036" width="15.140625" customWidth="1"/>
    <col min="1037" max="1037" width="14.7109375" customWidth="1"/>
    <col min="1038" max="1038" width="14" customWidth="1"/>
    <col min="1039" max="1043" width="6.5703125" customWidth="1"/>
    <col min="1044" max="1044" width="7.85546875" customWidth="1"/>
    <col min="1045" max="1045" width="6.5703125" customWidth="1"/>
    <col min="1283" max="1283" width="6.140625" customWidth="1"/>
    <col min="1284" max="1284" width="27.7109375" customWidth="1"/>
    <col min="1285" max="1285" width="15" customWidth="1"/>
    <col min="1286" max="1286" width="11.42578125" customWidth="1"/>
    <col min="1287" max="1287" width="13.140625" customWidth="1"/>
    <col min="1288" max="1288" width="13" customWidth="1"/>
    <col min="1289" max="1289" width="13.85546875" customWidth="1"/>
    <col min="1290" max="1290" width="12.85546875" customWidth="1"/>
    <col min="1291" max="1292" width="15.140625" customWidth="1"/>
    <col min="1293" max="1293" width="14.7109375" customWidth="1"/>
    <col min="1294" max="1294" width="14" customWidth="1"/>
    <col min="1295" max="1299" width="6.5703125" customWidth="1"/>
    <col min="1300" max="1300" width="7.85546875" customWidth="1"/>
    <col min="1301" max="1301" width="6.5703125" customWidth="1"/>
    <col min="1539" max="1539" width="6.140625" customWidth="1"/>
    <col min="1540" max="1540" width="27.7109375" customWidth="1"/>
    <col min="1541" max="1541" width="15" customWidth="1"/>
    <col min="1542" max="1542" width="11.42578125" customWidth="1"/>
    <col min="1543" max="1543" width="13.140625" customWidth="1"/>
    <col min="1544" max="1544" width="13" customWidth="1"/>
    <col min="1545" max="1545" width="13.85546875" customWidth="1"/>
    <col min="1546" max="1546" width="12.85546875" customWidth="1"/>
    <col min="1547" max="1548" width="15.140625" customWidth="1"/>
    <col min="1549" max="1549" width="14.7109375" customWidth="1"/>
    <col min="1550" max="1550" width="14" customWidth="1"/>
    <col min="1551" max="1555" width="6.5703125" customWidth="1"/>
    <col min="1556" max="1556" width="7.85546875" customWidth="1"/>
    <col min="1557" max="1557" width="6.5703125" customWidth="1"/>
    <col min="1795" max="1795" width="6.140625" customWidth="1"/>
    <col min="1796" max="1796" width="27.7109375" customWidth="1"/>
    <col min="1797" max="1797" width="15" customWidth="1"/>
    <col min="1798" max="1798" width="11.42578125" customWidth="1"/>
    <col min="1799" max="1799" width="13.140625" customWidth="1"/>
    <col min="1800" max="1800" width="13" customWidth="1"/>
    <col min="1801" max="1801" width="13.85546875" customWidth="1"/>
    <col min="1802" max="1802" width="12.85546875" customWidth="1"/>
    <col min="1803" max="1804" width="15.140625" customWidth="1"/>
    <col min="1805" max="1805" width="14.7109375" customWidth="1"/>
    <col min="1806" max="1806" width="14" customWidth="1"/>
    <col min="1807" max="1811" width="6.5703125" customWidth="1"/>
    <col min="1812" max="1812" width="7.85546875" customWidth="1"/>
    <col min="1813" max="1813" width="6.5703125" customWidth="1"/>
    <col min="2051" max="2051" width="6.140625" customWidth="1"/>
    <col min="2052" max="2052" width="27.7109375" customWidth="1"/>
    <col min="2053" max="2053" width="15" customWidth="1"/>
    <col min="2054" max="2054" width="11.42578125" customWidth="1"/>
    <col min="2055" max="2055" width="13.140625" customWidth="1"/>
    <col min="2056" max="2056" width="13" customWidth="1"/>
    <col min="2057" max="2057" width="13.85546875" customWidth="1"/>
    <col min="2058" max="2058" width="12.85546875" customWidth="1"/>
    <col min="2059" max="2060" width="15.140625" customWidth="1"/>
    <col min="2061" max="2061" width="14.7109375" customWidth="1"/>
    <col min="2062" max="2062" width="14" customWidth="1"/>
    <col min="2063" max="2067" width="6.5703125" customWidth="1"/>
    <col min="2068" max="2068" width="7.85546875" customWidth="1"/>
    <col min="2069" max="2069" width="6.5703125" customWidth="1"/>
    <col min="2307" max="2307" width="6.140625" customWidth="1"/>
    <col min="2308" max="2308" width="27.7109375" customWidth="1"/>
    <col min="2309" max="2309" width="15" customWidth="1"/>
    <col min="2310" max="2310" width="11.42578125" customWidth="1"/>
    <col min="2311" max="2311" width="13.140625" customWidth="1"/>
    <col min="2312" max="2312" width="13" customWidth="1"/>
    <col min="2313" max="2313" width="13.85546875" customWidth="1"/>
    <col min="2314" max="2314" width="12.85546875" customWidth="1"/>
    <col min="2315" max="2316" width="15.140625" customWidth="1"/>
    <col min="2317" max="2317" width="14.7109375" customWidth="1"/>
    <col min="2318" max="2318" width="14" customWidth="1"/>
    <col min="2319" max="2323" width="6.5703125" customWidth="1"/>
    <col min="2324" max="2324" width="7.85546875" customWidth="1"/>
    <col min="2325" max="2325" width="6.5703125" customWidth="1"/>
    <col min="2563" max="2563" width="6.140625" customWidth="1"/>
    <col min="2564" max="2564" width="27.7109375" customWidth="1"/>
    <col min="2565" max="2565" width="15" customWidth="1"/>
    <col min="2566" max="2566" width="11.42578125" customWidth="1"/>
    <col min="2567" max="2567" width="13.140625" customWidth="1"/>
    <col min="2568" max="2568" width="13" customWidth="1"/>
    <col min="2569" max="2569" width="13.85546875" customWidth="1"/>
    <col min="2570" max="2570" width="12.85546875" customWidth="1"/>
    <col min="2571" max="2572" width="15.140625" customWidth="1"/>
    <col min="2573" max="2573" width="14.7109375" customWidth="1"/>
    <col min="2574" max="2574" width="14" customWidth="1"/>
    <col min="2575" max="2579" width="6.5703125" customWidth="1"/>
    <col min="2580" max="2580" width="7.85546875" customWidth="1"/>
    <col min="2581" max="2581" width="6.5703125" customWidth="1"/>
    <col min="2819" max="2819" width="6.140625" customWidth="1"/>
    <col min="2820" max="2820" width="27.7109375" customWidth="1"/>
    <col min="2821" max="2821" width="15" customWidth="1"/>
    <col min="2822" max="2822" width="11.42578125" customWidth="1"/>
    <col min="2823" max="2823" width="13.140625" customWidth="1"/>
    <col min="2824" max="2824" width="13" customWidth="1"/>
    <col min="2825" max="2825" width="13.85546875" customWidth="1"/>
    <col min="2826" max="2826" width="12.85546875" customWidth="1"/>
    <col min="2827" max="2828" width="15.140625" customWidth="1"/>
    <col min="2829" max="2829" width="14.7109375" customWidth="1"/>
    <col min="2830" max="2830" width="14" customWidth="1"/>
    <col min="2831" max="2835" width="6.5703125" customWidth="1"/>
    <col min="2836" max="2836" width="7.85546875" customWidth="1"/>
    <col min="2837" max="2837" width="6.5703125" customWidth="1"/>
    <col min="3075" max="3075" width="6.140625" customWidth="1"/>
    <col min="3076" max="3076" width="27.7109375" customWidth="1"/>
    <col min="3077" max="3077" width="15" customWidth="1"/>
    <col min="3078" max="3078" width="11.42578125" customWidth="1"/>
    <col min="3079" max="3079" width="13.140625" customWidth="1"/>
    <col min="3080" max="3080" width="13" customWidth="1"/>
    <col min="3081" max="3081" width="13.85546875" customWidth="1"/>
    <col min="3082" max="3082" width="12.85546875" customWidth="1"/>
    <col min="3083" max="3084" width="15.140625" customWidth="1"/>
    <col min="3085" max="3085" width="14.7109375" customWidth="1"/>
    <col min="3086" max="3086" width="14" customWidth="1"/>
    <col min="3087" max="3091" width="6.5703125" customWidth="1"/>
    <col min="3092" max="3092" width="7.85546875" customWidth="1"/>
    <col min="3093" max="3093" width="6.5703125" customWidth="1"/>
    <col min="3331" max="3331" width="6.140625" customWidth="1"/>
    <col min="3332" max="3332" width="27.7109375" customWidth="1"/>
    <col min="3333" max="3333" width="15" customWidth="1"/>
    <col min="3334" max="3334" width="11.42578125" customWidth="1"/>
    <col min="3335" max="3335" width="13.140625" customWidth="1"/>
    <col min="3336" max="3336" width="13" customWidth="1"/>
    <col min="3337" max="3337" width="13.85546875" customWidth="1"/>
    <col min="3338" max="3338" width="12.85546875" customWidth="1"/>
    <col min="3339" max="3340" width="15.140625" customWidth="1"/>
    <col min="3341" max="3341" width="14.7109375" customWidth="1"/>
    <col min="3342" max="3342" width="14" customWidth="1"/>
    <col min="3343" max="3347" width="6.5703125" customWidth="1"/>
    <col min="3348" max="3348" width="7.85546875" customWidth="1"/>
    <col min="3349" max="3349" width="6.5703125" customWidth="1"/>
    <col min="3587" max="3587" width="6.140625" customWidth="1"/>
    <col min="3588" max="3588" width="27.7109375" customWidth="1"/>
    <col min="3589" max="3589" width="15" customWidth="1"/>
    <col min="3590" max="3590" width="11.42578125" customWidth="1"/>
    <col min="3591" max="3591" width="13.140625" customWidth="1"/>
    <col min="3592" max="3592" width="13" customWidth="1"/>
    <col min="3593" max="3593" width="13.85546875" customWidth="1"/>
    <col min="3594" max="3594" width="12.85546875" customWidth="1"/>
    <col min="3595" max="3596" width="15.140625" customWidth="1"/>
    <col min="3597" max="3597" width="14.7109375" customWidth="1"/>
    <col min="3598" max="3598" width="14" customWidth="1"/>
    <col min="3599" max="3603" width="6.5703125" customWidth="1"/>
    <col min="3604" max="3604" width="7.85546875" customWidth="1"/>
    <col min="3605" max="3605" width="6.5703125" customWidth="1"/>
    <col min="3843" max="3843" width="6.140625" customWidth="1"/>
    <col min="3844" max="3844" width="27.7109375" customWidth="1"/>
    <col min="3845" max="3845" width="15" customWidth="1"/>
    <col min="3846" max="3846" width="11.42578125" customWidth="1"/>
    <col min="3847" max="3847" width="13.140625" customWidth="1"/>
    <col min="3848" max="3848" width="13" customWidth="1"/>
    <col min="3849" max="3849" width="13.85546875" customWidth="1"/>
    <col min="3850" max="3850" width="12.85546875" customWidth="1"/>
    <col min="3851" max="3852" width="15.140625" customWidth="1"/>
    <col min="3853" max="3853" width="14.7109375" customWidth="1"/>
    <col min="3854" max="3854" width="14" customWidth="1"/>
    <col min="3855" max="3859" width="6.5703125" customWidth="1"/>
    <col min="3860" max="3860" width="7.85546875" customWidth="1"/>
    <col min="3861" max="3861" width="6.5703125" customWidth="1"/>
    <col min="4099" max="4099" width="6.140625" customWidth="1"/>
    <col min="4100" max="4100" width="27.7109375" customWidth="1"/>
    <col min="4101" max="4101" width="15" customWidth="1"/>
    <col min="4102" max="4102" width="11.42578125" customWidth="1"/>
    <col min="4103" max="4103" width="13.140625" customWidth="1"/>
    <col min="4104" max="4104" width="13" customWidth="1"/>
    <col min="4105" max="4105" width="13.85546875" customWidth="1"/>
    <col min="4106" max="4106" width="12.85546875" customWidth="1"/>
    <col min="4107" max="4108" width="15.140625" customWidth="1"/>
    <col min="4109" max="4109" width="14.7109375" customWidth="1"/>
    <col min="4110" max="4110" width="14" customWidth="1"/>
    <col min="4111" max="4115" width="6.5703125" customWidth="1"/>
    <col min="4116" max="4116" width="7.85546875" customWidth="1"/>
    <col min="4117" max="4117" width="6.5703125" customWidth="1"/>
    <col min="4355" max="4355" width="6.140625" customWidth="1"/>
    <col min="4356" max="4356" width="27.7109375" customWidth="1"/>
    <col min="4357" max="4357" width="15" customWidth="1"/>
    <col min="4358" max="4358" width="11.42578125" customWidth="1"/>
    <col min="4359" max="4359" width="13.140625" customWidth="1"/>
    <col min="4360" max="4360" width="13" customWidth="1"/>
    <col min="4361" max="4361" width="13.85546875" customWidth="1"/>
    <col min="4362" max="4362" width="12.85546875" customWidth="1"/>
    <col min="4363" max="4364" width="15.140625" customWidth="1"/>
    <col min="4365" max="4365" width="14.7109375" customWidth="1"/>
    <col min="4366" max="4366" width="14" customWidth="1"/>
    <col min="4367" max="4371" width="6.5703125" customWidth="1"/>
    <col min="4372" max="4372" width="7.85546875" customWidth="1"/>
    <col min="4373" max="4373" width="6.5703125" customWidth="1"/>
    <col min="4611" max="4611" width="6.140625" customWidth="1"/>
    <col min="4612" max="4612" width="27.7109375" customWidth="1"/>
    <col min="4613" max="4613" width="15" customWidth="1"/>
    <col min="4614" max="4614" width="11.42578125" customWidth="1"/>
    <col min="4615" max="4615" width="13.140625" customWidth="1"/>
    <col min="4616" max="4616" width="13" customWidth="1"/>
    <col min="4617" max="4617" width="13.85546875" customWidth="1"/>
    <col min="4618" max="4618" width="12.85546875" customWidth="1"/>
    <col min="4619" max="4620" width="15.140625" customWidth="1"/>
    <col min="4621" max="4621" width="14.7109375" customWidth="1"/>
    <col min="4622" max="4622" width="14" customWidth="1"/>
    <col min="4623" max="4627" width="6.5703125" customWidth="1"/>
    <col min="4628" max="4628" width="7.85546875" customWidth="1"/>
    <col min="4629" max="4629" width="6.5703125" customWidth="1"/>
    <col min="4867" max="4867" width="6.140625" customWidth="1"/>
    <col min="4868" max="4868" width="27.7109375" customWidth="1"/>
    <col min="4869" max="4869" width="15" customWidth="1"/>
    <col min="4870" max="4870" width="11.42578125" customWidth="1"/>
    <col min="4871" max="4871" width="13.140625" customWidth="1"/>
    <col min="4872" max="4872" width="13" customWidth="1"/>
    <col min="4873" max="4873" width="13.85546875" customWidth="1"/>
    <col min="4874" max="4874" width="12.85546875" customWidth="1"/>
    <col min="4875" max="4876" width="15.140625" customWidth="1"/>
    <col min="4877" max="4877" width="14.7109375" customWidth="1"/>
    <col min="4878" max="4878" width="14" customWidth="1"/>
    <col min="4879" max="4883" width="6.5703125" customWidth="1"/>
    <col min="4884" max="4884" width="7.85546875" customWidth="1"/>
    <col min="4885" max="4885" width="6.5703125" customWidth="1"/>
    <col min="5123" max="5123" width="6.140625" customWidth="1"/>
    <col min="5124" max="5124" width="27.7109375" customWidth="1"/>
    <col min="5125" max="5125" width="15" customWidth="1"/>
    <col min="5126" max="5126" width="11.42578125" customWidth="1"/>
    <col min="5127" max="5127" width="13.140625" customWidth="1"/>
    <col min="5128" max="5128" width="13" customWidth="1"/>
    <col min="5129" max="5129" width="13.85546875" customWidth="1"/>
    <col min="5130" max="5130" width="12.85546875" customWidth="1"/>
    <col min="5131" max="5132" width="15.140625" customWidth="1"/>
    <col min="5133" max="5133" width="14.7109375" customWidth="1"/>
    <col min="5134" max="5134" width="14" customWidth="1"/>
    <col min="5135" max="5139" width="6.5703125" customWidth="1"/>
    <col min="5140" max="5140" width="7.85546875" customWidth="1"/>
    <col min="5141" max="5141" width="6.5703125" customWidth="1"/>
    <col min="5379" max="5379" width="6.140625" customWidth="1"/>
    <col min="5380" max="5380" width="27.7109375" customWidth="1"/>
    <col min="5381" max="5381" width="15" customWidth="1"/>
    <col min="5382" max="5382" width="11.42578125" customWidth="1"/>
    <col min="5383" max="5383" width="13.140625" customWidth="1"/>
    <col min="5384" max="5384" width="13" customWidth="1"/>
    <col min="5385" max="5385" width="13.85546875" customWidth="1"/>
    <col min="5386" max="5386" width="12.85546875" customWidth="1"/>
    <col min="5387" max="5388" width="15.140625" customWidth="1"/>
    <col min="5389" max="5389" width="14.7109375" customWidth="1"/>
    <col min="5390" max="5390" width="14" customWidth="1"/>
    <col min="5391" max="5395" width="6.5703125" customWidth="1"/>
    <col min="5396" max="5396" width="7.85546875" customWidth="1"/>
    <col min="5397" max="5397" width="6.5703125" customWidth="1"/>
    <col min="5635" max="5635" width="6.140625" customWidth="1"/>
    <col min="5636" max="5636" width="27.7109375" customWidth="1"/>
    <col min="5637" max="5637" width="15" customWidth="1"/>
    <col min="5638" max="5638" width="11.42578125" customWidth="1"/>
    <col min="5639" max="5639" width="13.140625" customWidth="1"/>
    <col min="5640" max="5640" width="13" customWidth="1"/>
    <col min="5641" max="5641" width="13.85546875" customWidth="1"/>
    <col min="5642" max="5642" width="12.85546875" customWidth="1"/>
    <col min="5643" max="5644" width="15.140625" customWidth="1"/>
    <col min="5645" max="5645" width="14.7109375" customWidth="1"/>
    <col min="5646" max="5646" width="14" customWidth="1"/>
    <col min="5647" max="5651" width="6.5703125" customWidth="1"/>
    <col min="5652" max="5652" width="7.85546875" customWidth="1"/>
    <col min="5653" max="5653" width="6.5703125" customWidth="1"/>
    <col min="5891" max="5891" width="6.140625" customWidth="1"/>
    <col min="5892" max="5892" width="27.7109375" customWidth="1"/>
    <col min="5893" max="5893" width="15" customWidth="1"/>
    <col min="5894" max="5894" width="11.42578125" customWidth="1"/>
    <col min="5895" max="5895" width="13.140625" customWidth="1"/>
    <col min="5896" max="5896" width="13" customWidth="1"/>
    <col min="5897" max="5897" width="13.85546875" customWidth="1"/>
    <col min="5898" max="5898" width="12.85546875" customWidth="1"/>
    <col min="5899" max="5900" width="15.140625" customWidth="1"/>
    <col min="5901" max="5901" width="14.7109375" customWidth="1"/>
    <col min="5902" max="5902" width="14" customWidth="1"/>
    <col min="5903" max="5907" width="6.5703125" customWidth="1"/>
    <col min="5908" max="5908" width="7.85546875" customWidth="1"/>
    <col min="5909" max="5909" width="6.5703125" customWidth="1"/>
    <col min="6147" max="6147" width="6.140625" customWidth="1"/>
    <col min="6148" max="6148" width="27.7109375" customWidth="1"/>
    <col min="6149" max="6149" width="15" customWidth="1"/>
    <col min="6150" max="6150" width="11.42578125" customWidth="1"/>
    <col min="6151" max="6151" width="13.140625" customWidth="1"/>
    <col min="6152" max="6152" width="13" customWidth="1"/>
    <col min="6153" max="6153" width="13.85546875" customWidth="1"/>
    <col min="6154" max="6154" width="12.85546875" customWidth="1"/>
    <col min="6155" max="6156" width="15.140625" customWidth="1"/>
    <col min="6157" max="6157" width="14.7109375" customWidth="1"/>
    <col min="6158" max="6158" width="14" customWidth="1"/>
    <col min="6159" max="6163" width="6.5703125" customWidth="1"/>
    <col min="6164" max="6164" width="7.85546875" customWidth="1"/>
    <col min="6165" max="6165" width="6.5703125" customWidth="1"/>
    <col min="6403" max="6403" width="6.140625" customWidth="1"/>
    <col min="6404" max="6404" width="27.7109375" customWidth="1"/>
    <col min="6405" max="6405" width="15" customWidth="1"/>
    <col min="6406" max="6406" width="11.42578125" customWidth="1"/>
    <col min="6407" max="6407" width="13.140625" customWidth="1"/>
    <col min="6408" max="6408" width="13" customWidth="1"/>
    <col min="6409" max="6409" width="13.85546875" customWidth="1"/>
    <col min="6410" max="6410" width="12.85546875" customWidth="1"/>
    <col min="6411" max="6412" width="15.140625" customWidth="1"/>
    <col min="6413" max="6413" width="14.7109375" customWidth="1"/>
    <col min="6414" max="6414" width="14" customWidth="1"/>
    <col min="6415" max="6419" width="6.5703125" customWidth="1"/>
    <col min="6420" max="6420" width="7.85546875" customWidth="1"/>
    <col min="6421" max="6421" width="6.5703125" customWidth="1"/>
    <col min="6659" max="6659" width="6.140625" customWidth="1"/>
    <col min="6660" max="6660" width="27.7109375" customWidth="1"/>
    <col min="6661" max="6661" width="15" customWidth="1"/>
    <col min="6662" max="6662" width="11.42578125" customWidth="1"/>
    <col min="6663" max="6663" width="13.140625" customWidth="1"/>
    <col min="6664" max="6664" width="13" customWidth="1"/>
    <col min="6665" max="6665" width="13.85546875" customWidth="1"/>
    <col min="6666" max="6666" width="12.85546875" customWidth="1"/>
    <col min="6667" max="6668" width="15.140625" customWidth="1"/>
    <col min="6669" max="6669" width="14.7109375" customWidth="1"/>
    <col min="6670" max="6670" width="14" customWidth="1"/>
    <col min="6671" max="6675" width="6.5703125" customWidth="1"/>
    <col min="6676" max="6676" width="7.85546875" customWidth="1"/>
    <col min="6677" max="6677" width="6.5703125" customWidth="1"/>
    <col min="6915" max="6915" width="6.140625" customWidth="1"/>
    <col min="6916" max="6916" width="27.7109375" customWidth="1"/>
    <col min="6917" max="6917" width="15" customWidth="1"/>
    <col min="6918" max="6918" width="11.42578125" customWidth="1"/>
    <col min="6919" max="6919" width="13.140625" customWidth="1"/>
    <col min="6920" max="6920" width="13" customWidth="1"/>
    <col min="6921" max="6921" width="13.85546875" customWidth="1"/>
    <col min="6922" max="6922" width="12.85546875" customWidth="1"/>
    <col min="6923" max="6924" width="15.140625" customWidth="1"/>
    <col min="6925" max="6925" width="14.7109375" customWidth="1"/>
    <col min="6926" max="6926" width="14" customWidth="1"/>
    <col min="6927" max="6931" width="6.5703125" customWidth="1"/>
    <col min="6932" max="6932" width="7.85546875" customWidth="1"/>
    <col min="6933" max="6933" width="6.5703125" customWidth="1"/>
    <col min="7171" max="7171" width="6.140625" customWidth="1"/>
    <col min="7172" max="7172" width="27.7109375" customWidth="1"/>
    <col min="7173" max="7173" width="15" customWidth="1"/>
    <col min="7174" max="7174" width="11.42578125" customWidth="1"/>
    <col min="7175" max="7175" width="13.140625" customWidth="1"/>
    <col min="7176" max="7176" width="13" customWidth="1"/>
    <col min="7177" max="7177" width="13.85546875" customWidth="1"/>
    <col min="7178" max="7178" width="12.85546875" customWidth="1"/>
    <col min="7179" max="7180" width="15.140625" customWidth="1"/>
    <col min="7181" max="7181" width="14.7109375" customWidth="1"/>
    <col min="7182" max="7182" width="14" customWidth="1"/>
    <col min="7183" max="7187" width="6.5703125" customWidth="1"/>
    <col min="7188" max="7188" width="7.85546875" customWidth="1"/>
    <col min="7189" max="7189" width="6.5703125" customWidth="1"/>
    <col min="7427" max="7427" width="6.140625" customWidth="1"/>
    <col min="7428" max="7428" width="27.7109375" customWidth="1"/>
    <col min="7429" max="7429" width="15" customWidth="1"/>
    <col min="7430" max="7430" width="11.42578125" customWidth="1"/>
    <col min="7431" max="7431" width="13.140625" customWidth="1"/>
    <col min="7432" max="7432" width="13" customWidth="1"/>
    <col min="7433" max="7433" width="13.85546875" customWidth="1"/>
    <col min="7434" max="7434" width="12.85546875" customWidth="1"/>
    <col min="7435" max="7436" width="15.140625" customWidth="1"/>
    <col min="7437" max="7437" width="14.7109375" customWidth="1"/>
    <col min="7438" max="7438" width="14" customWidth="1"/>
    <col min="7439" max="7443" width="6.5703125" customWidth="1"/>
    <col min="7444" max="7444" width="7.85546875" customWidth="1"/>
    <col min="7445" max="7445" width="6.5703125" customWidth="1"/>
    <col min="7683" max="7683" width="6.140625" customWidth="1"/>
    <col min="7684" max="7684" width="27.7109375" customWidth="1"/>
    <col min="7685" max="7685" width="15" customWidth="1"/>
    <col min="7686" max="7686" width="11.42578125" customWidth="1"/>
    <col min="7687" max="7687" width="13.140625" customWidth="1"/>
    <col min="7688" max="7688" width="13" customWidth="1"/>
    <col min="7689" max="7689" width="13.85546875" customWidth="1"/>
    <col min="7690" max="7690" width="12.85546875" customWidth="1"/>
    <col min="7691" max="7692" width="15.140625" customWidth="1"/>
    <col min="7693" max="7693" width="14.7109375" customWidth="1"/>
    <col min="7694" max="7694" width="14" customWidth="1"/>
    <col min="7695" max="7699" width="6.5703125" customWidth="1"/>
    <col min="7700" max="7700" width="7.85546875" customWidth="1"/>
    <col min="7701" max="7701" width="6.5703125" customWidth="1"/>
    <col min="7939" max="7939" width="6.140625" customWidth="1"/>
    <col min="7940" max="7940" width="27.7109375" customWidth="1"/>
    <col min="7941" max="7941" width="15" customWidth="1"/>
    <col min="7942" max="7942" width="11.42578125" customWidth="1"/>
    <col min="7943" max="7943" width="13.140625" customWidth="1"/>
    <col min="7944" max="7944" width="13" customWidth="1"/>
    <col min="7945" max="7945" width="13.85546875" customWidth="1"/>
    <col min="7946" max="7946" width="12.85546875" customWidth="1"/>
    <col min="7947" max="7948" width="15.140625" customWidth="1"/>
    <col min="7949" max="7949" width="14.7109375" customWidth="1"/>
    <col min="7950" max="7950" width="14" customWidth="1"/>
    <col min="7951" max="7955" width="6.5703125" customWidth="1"/>
    <col min="7956" max="7956" width="7.85546875" customWidth="1"/>
    <col min="7957" max="7957" width="6.5703125" customWidth="1"/>
    <col min="8195" max="8195" width="6.140625" customWidth="1"/>
    <col min="8196" max="8196" width="27.7109375" customWidth="1"/>
    <col min="8197" max="8197" width="15" customWidth="1"/>
    <col min="8198" max="8198" width="11.42578125" customWidth="1"/>
    <col min="8199" max="8199" width="13.140625" customWidth="1"/>
    <col min="8200" max="8200" width="13" customWidth="1"/>
    <col min="8201" max="8201" width="13.85546875" customWidth="1"/>
    <col min="8202" max="8202" width="12.85546875" customWidth="1"/>
    <col min="8203" max="8204" width="15.140625" customWidth="1"/>
    <col min="8205" max="8205" width="14.7109375" customWidth="1"/>
    <col min="8206" max="8206" width="14" customWidth="1"/>
    <col min="8207" max="8211" width="6.5703125" customWidth="1"/>
    <col min="8212" max="8212" width="7.85546875" customWidth="1"/>
    <col min="8213" max="8213" width="6.5703125" customWidth="1"/>
    <col min="8451" max="8451" width="6.140625" customWidth="1"/>
    <col min="8452" max="8452" width="27.7109375" customWidth="1"/>
    <col min="8453" max="8453" width="15" customWidth="1"/>
    <col min="8454" max="8454" width="11.42578125" customWidth="1"/>
    <col min="8455" max="8455" width="13.140625" customWidth="1"/>
    <col min="8456" max="8456" width="13" customWidth="1"/>
    <col min="8457" max="8457" width="13.85546875" customWidth="1"/>
    <col min="8458" max="8458" width="12.85546875" customWidth="1"/>
    <col min="8459" max="8460" width="15.140625" customWidth="1"/>
    <col min="8461" max="8461" width="14.7109375" customWidth="1"/>
    <col min="8462" max="8462" width="14" customWidth="1"/>
    <col min="8463" max="8467" width="6.5703125" customWidth="1"/>
    <col min="8468" max="8468" width="7.85546875" customWidth="1"/>
    <col min="8469" max="8469" width="6.5703125" customWidth="1"/>
    <col min="8707" max="8707" width="6.140625" customWidth="1"/>
    <col min="8708" max="8708" width="27.7109375" customWidth="1"/>
    <col min="8709" max="8709" width="15" customWidth="1"/>
    <col min="8710" max="8710" width="11.42578125" customWidth="1"/>
    <col min="8711" max="8711" width="13.140625" customWidth="1"/>
    <col min="8712" max="8712" width="13" customWidth="1"/>
    <col min="8713" max="8713" width="13.85546875" customWidth="1"/>
    <col min="8714" max="8714" width="12.85546875" customWidth="1"/>
    <col min="8715" max="8716" width="15.140625" customWidth="1"/>
    <col min="8717" max="8717" width="14.7109375" customWidth="1"/>
    <col min="8718" max="8718" width="14" customWidth="1"/>
    <col min="8719" max="8723" width="6.5703125" customWidth="1"/>
    <col min="8724" max="8724" width="7.85546875" customWidth="1"/>
    <col min="8725" max="8725" width="6.5703125" customWidth="1"/>
    <col min="8963" max="8963" width="6.140625" customWidth="1"/>
    <col min="8964" max="8964" width="27.7109375" customWidth="1"/>
    <col min="8965" max="8965" width="15" customWidth="1"/>
    <col min="8966" max="8966" width="11.42578125" customWidth="1"/>
    <col min="8967" max="8967" width="13.140625" customWidth="1"/>
    <col min="8968" max="8968" width="13" customWidth="1"/>
    <col min="8969" max="8969" width="13.85546875" customWidth="1"/>
    <col min="8970" max="8970" width="12.85546875" customWidth="1"/>
    <col min="8971" max="8972" width="15.140625" customWidth="1"/>
    <col min="8973" max="8973" width="14.7109375" customWidth="1"/>
    <col min="8974" max="8974" width="14" customWidth="1"/>
    <col min="8975" max="8979" width="6.5703125" customWidth="1"/>
    <col min="8980" max="8980" width="7.85546875" customWidth="1"/>
    <col min="8981" max="8981" width="6.5703125" customWidth="1"/>
    <col min="9219" max="9219" width="6.140625" customWidth="1"/>
    <col min="9220" max="9220" width="27.7109375" customWidth="1"/>
    <col min="9221" max="9221" width="15" customWidth="1"/>
    <col min="9222" max="9222" width="11.42578125" customWidth="1"/>
    <col min="9223" max="9223" width="13.140625" customWidth="1"/>
    <col min="9224" max="9224" width="13" customWidth="1"/>
    <col min="9225" max="9225" width="13.85546875" customWidth="1"/>
    <col min="9226" max="9226" width="12.85546875" customWidth="1"/>
    <col min="9227" max="9228" width="15.140625" customWidth="1"/>
    <col min="9229" max="9229" width="14.7109375" customWidth="1"/>
    <col min="9230" max="9230" width="14" customWidth="1"/>
    <col min="9231" max="9235" width="6.5703125" customWidth="1"/>
    <col min="9236" max="9236" width="7.85546875" customWidth="1"/>
    <col min="9237" max="9237" width="6.5703125" customWidth="1"/>
    <col min="9475" max="9475" width="6.140625" customWidth="1"/>
    <col min="9476" max="9476" width="27.7109375" customWidth="1"/>
    <col min="9477" max="9477" width="15" customWidth="1"/>
    <col min="9478" max="9478" width="11.42578125" customWidth="1"/>
    <col min="9479" max="9479" width="13.140625" customWidth="1"/>
    <col min="9480" max="9480" width="13" customWidth="1"/>
    <col min="9481" max="9481" width="13.85546875" customWidth="1"/>
    <col min="9482" max="9482" width="12.85546875" customWidth="1"/>
    <col min="9483" max="9484" width="15.140625" customWidth="1"/>
    <col min="9485" max="9485" width="14.7109375" customWidth="1"/>
    <col min="9486" max="9486" width="14" customWidth="1"/>
    <col min="9487" max="9491" width="6.5703125" customWidth="1"/>
    <col min="9492" max="9492" width="7.85546875" customWidth="1"/>
    <col min="9493" max="9493" width="6.5703125" customWidth="1"/>
    <col min="9731" max="9731" width="6.140625" customWidth="1"/>
    <col min="9732" max="9732" width="27.7109375" customWidth="1"/>
    <col min="9733" max="9733" width="15" customWidth="1"/>
    <col min="9734" max="9734" width="11.42578125" customWidth="1"/>
    <col min="9735" max="9735" width="13.140625" customWidth="1"/>
    <col min="9736" max="9736" width="13" customWidth="1"/>
    <col min="9737" max="9737" width="13.85546875" customWidth="1"/>
    <col min="9738" max="9738" width="12.85546875" customWidth="1"/>
    <col min="9739" max="9740" width="15.140625" customWidth="1"/>
    <col min="9741" max="9741" width="14.7109375" customWidth="1"/>
    <col min="9742" max="9742" width="14" customWidth="1"/>
    <col min="9743" max="9747" width="6.5703125" customWidth="1"/>
    <col min="9748" max="9748" width="7.85546875" customWidth="1"/>
    <col min="9749" max="9749" width="6.5703125" customWidth="1"/>
    <col min="9987" max="9987" width="6.140625" customWidth="1"/>
    <col min="9988" max="9988" width="27.7109375" customWidth="1"/>
    <col min="9989" max="9989" width="15" customWidth="1"/>
    <col min="9990" max="9990" width="11.42578125" customWidth="1"/>
    <col min="9991" max="9991" width="13.140625" customWidth="1"/>
    <col min="9992" max="9992" width="13" customWidth="1"/>
    <col min="9993" max="9993" width="13.85546875" customWidth="1"/>
    <col min="9994" max="9994" width="12.85546875" customWidth="1"/>
    <col min="9995" max="9996" width="15.140625" customWidth="1"/>
    <col min="9997" max="9997" width="14.7109375" customWidth="1"/>
    <col min="9998" max="9998" width="14" customWidth="1"/>
    <col min="9999" max="10003" width="6.5703125" customWidth="1"/>
    <col min="10004" max="10004" width="7.85546875" customWidth="1"/>
    <col min="10005" max="10005" width="6.5703125" customWidth="1"/>
    <col min="10243" max="10243" width="6.140625" customWidth="1"/>
    <col min="10244" max="10244" width="27.7109375" customWidth="1"/>
    <col min="10245" max="10245" width="15" customWidth="1"/>
    <col min="10246" max="10246" width="11.42578125" customWidth="1"/>
    <col min="10247" max="10247" width="13.140625" customWidth="1"/>
    <col min="10248" max="10248" width="13" customWidth="1"/>
    <col min="10249" max="10249" width="13.85546875" customWidth="1"/>
    <col min="10250" max="10250" width="12.85546875" customWidth="1"/>
    <col min="10251" max="10252" width="15.140625" customWidth="1"/>
    <col min="10253" max="10253" width="14.7109375" customWidth="1"/>
    <col min="10254" max="10254" width="14" customWidth="1"/>
    <col min="10255" max="10259" width="6.5703125" customWidth="1"/>
    <col min="10260" max="10260" width="7.85546875" customWidth="1"/>
    <col min="10261" max="10261" width="6.5703125" customWidth="1"/>
    <col min="10499" max="10499" width="6.140625" customWidth="1"/>
    <col min="10500" max="10500" width="27.7109375" customWidth="1"/>
    <col min="10501" max="10501" width="15" customWidth="1"/>
    <col min="10502" max="10502" width="11.42578125" customWidth="1"/>
    <col min="10503" max="10503" width="13.140625" customWidth="1"/>
    <col min="10504" max="10504" width="13" customWidth="1"/>
    <col min="10505" max="10505" width="13.85546875" customWidth="1"/>
    <col min="10506" max="10506" width="12.85546875" customWidth="1"/>
    <col min="10507" max="10508" width="15.140625" customWidth="1"/>
    <col min="10509" max="10509" width="14.7109375" customWidth="1"/>
    <col min="10510" max="10510" width="14" customWidth="1"/>
    <col min="10511" max="10515" width="6.5703125" customWidth="1"/>
    <col min="10516" max="10516" width="7.85546875" customWidth="1"/>
    <col min="10517" max="10517" width="6.5703125" customWidth="1"/>
    <col min="10755" max="10755" width="6.140625" customWidth="1"/>
    <col min="10756" max="10756" width="27.7109375" customWidth="1"/>
    <col min="10757" max="10757" width="15" customWidth="1"/>
    <col min="10758" max="10758" width="11.42578125" customWidth="1"/>
    <col min="10759" max="10759" width="13.140625" customWidth="1"/>
    <col min="10760" max="10760" width="13" customWidth="1"/>
    <col min="10761" max="10761" width="13.85546875" customWidth="1"/>
    <col min="10762" max="10762" width="12.85546875" customWidth="1"/>
    <col min="10763" max="10764" width="15.140625" customWidth="1"/>
    <col min="10765" max="10765" width="14.7109375" customWidth="1"/>
    <col min="10766" max="10766" width="14" customWidth="1"/>
    <col min="10767" max="10771" width="6.5703125" customWidth="1"/>
    <col min="10772" max="10772" width="7.85546875" customWidth="1"/>
    <col min="10773" max="10773" width="6.5703125" customWidth="1"/>
    <col min="11011" max="11011" width="6.140625" customWidth="1"/>
    <col min="11012" max="11012" width="27.7109375" customWidth="1"/>
    <col min="11013" max="11013" width="15" customWidth="1"/>
    <col min="11014" max="11014" width="11.42578125" customWidth="1"/>
    <col min="11015" max="11015" width="13.140625" customWidth="1"/>
    <col min="11016" max="11016" width="13" customWidth="1"/>
    <col min="11017" max="11017" width="13.85546875" customWidth="1"/>
    <col min="11018" max="11018" width="12.85546875" customWidth="1"/>
    <col min="11019" max="11020" width="15.140625" customWidth="1"/>
    <col min="11021" max="11021" width="14.7109375" customWidth="1"/>
    <col min="11022" max="11022" width="14" customWidth="1"/>
    <col min="11023" max="11027" width="6.5703125" customWidth="1"/>
    <col min="11028" max="11028" width="7.85546875" customWidth="1"/>
    <col min="11029" max="11029" width="6.5703125" customWidth="1"/>
    <col min="11267" max="11267" width="6.140625" customWidth="1"/>
    <col min="11268" max="11268" width="27.7109375" customWidth="1"/>
    <col min="11269" max="11269" width="15" customWidth="1"/>
    <col min="11270" max="11270" width="11.42578125" customWidth="1"/>
    <col min="11271" max="11271" width="13.140625" customWidth="1"/>
    <col min="11272" max="11272" width="13" customWidth="1"/>
    <col min="11273" max="11273" width="13.85546875" customWidth="1"/>
    <col min="11274" max="11274" width="12.85546875" customWidth="1"/>
    <col min="11275" max="11276" width="15.140625" customWidth="1"/>
    <col min="11277" max="11277" width="14.7109375" customWidth="1"/>
    <col min="11278" max="11278" width="14" customWidth="1"/>
    <col min="11279" max="11283" width="6.5703125" customWidth="1"/>
    <col min="11284" max="11284" width="7.85546875" customWidth="1"/>
    <col min="11285" max="11285" width="6.5703125" customWidth="1"/>
    <col min="11523" max="11523" width="6.140625" customWidth="1"/>
    <col min="11524" max="11524" width="27.7109375" customWidth="1"/>
    <col min="11525" max="11525" width="15" customWidth="1"/>
    <col min="11526" max="11526" width="11.42578125" customWidth="1"/>
    <col min="11527" max="11527" width="13.140625" customWidth="1"/>
    <col min="11528" max="11528" width="13" customWidth="1"/>
    <col min="11529" max="11529" width="13.85546875" customWidth="1"/>
    <col min="11530" max="11530" width="12.85546875" customWidth="1"/>
    <col min="11531" max="11532" width="15.140625" customWidth="1"/>
    <col min="11533" max="11533" width="14.7109375" customWidth="1"/>
    <col min="11534" max="11534" width="14" customWidth="1"/>
    <col min="11535" max="11539" width="6.5703125" customWidth="1"/>
    <col min="11540" max="11540" width="7.85546875" customWidth="1"/>
    <col min="11541" max="11541" width="6.5703125" customWidth="1"/>
    <col min="11779" max="11779" width="6.140625" customWidth="1"/>
    <col min="11780" max="11780" width="27.7109375" customWidth="1"/>
    <col min="11781" max="11781" width="15" customWidth="1"/>
    <col min="11782" max="11782" width="11.42578125" customWidth="1"/>
    <col min="11783" max="11783" width="13.140625" customWidth="1"/>
    <col min="11784" max="11784" width="13" customWidth="1"/>
    <col min="11785" max="11785" width="13.85546875" customWidth="1"/>
    <col min="11786" max="11786" width="12.85546875" customWidth="1"/>
    <col min="11787" max="11788" width="15.140625" customWidth="1"/>
    <col min="11789" max="11789" width="14.7109375" customWidth="1"/>
    <col min="11790" max="11790" width="14" customWidth="1"/>
    <col min="11791" max="11795" width="6.5703125" customWidth="1"/>
    <col min="11796" max="11796" width="7.85546875" customWidth="1"/>
    <col min="11797" max="11797" width="6.5703125" customWidth="1"/>
    <col min="12035" max="12035" width="6.140625" customWidth="1"/>
    <col min="12036" max="12036" width="27.7109375" customWidth="1"/>
    <col min="12037" max="12037" width="15" customWidth="1"/>
    <col min="12038" max="12038" width="11.42578125" customWidth="1"/>
    <col min="12039" max="12039" width="13.140625" customWidth="1"/>
    <col min="12040" max="12040" width="13" customWidth="1"/>
    <col min="12041" max="12041" width="13.85546875" customWidth="1"/>
    <col min="12042" max="12042" width="12.85546875" customWidth="1"/>
    <col min="12043" max="12044" width="15.140625" customWidth="1"/>
    <col min="12045" max="12045" width="14.7109375" customWidth="1"/>
    <col min="12046" max="12046" width="14" customWidth="1"/>
    <col min="12047" max="12051" width="6.5703125" customWidth="1"/>
    <col min="12052" max="12052" width="7.85546875" customWidth="1"/>
    <col min="12053" max="12053" width="6.5703125" customWidth="1"/>
    <col min="12291" max="12291" width="6.140625" customWidth="1"/>
    <col min="12292" max="12292" width="27.7109375" customWidth="1"/>
    <col min="12293" max="12293" width="15" customWidth="1"/>
    <col min="12294" max="12294" width="11.42578125" customWidth="1"/>
    <col min="12295" max="12295" width="13.140625" customWidth="1"/>
    <col min="12296" max="12296" width="13" customWidth="1"/>
    <col min="12297" max="12297" width="13.85546875" customWidth="1"/>
    <col min="12298" max="12298" width="12.85546875" customWidth="1"/>
    <col min="12299" max="12300" width="15.140625" customWidth="1"/>
    <col min="12301" max="12301" width="14.7109375" customWidth="1"/>
    <col min="12302" max="12302" width="14" customWidth="1"/>
    <col min="12303" max="12307" width="6.5703125" customWidth="1"/>
    <col min="12308" max="12308" width="7.85546875" customWidth="1"/>
    <col min="12309" max="12309" width="6.5703125" customWidth="1"/>
    <col min="12547" max="12547" width="6.140625" customWidth="1"/>
    <col min="12548" max="12548" width="27.7109375" customWidth="1"/>
    <col min="12549" max="12549" width="15" customWidth="1"/>
    <col min="12550" max="12550" width="11.42578125" customWidth="1"/>
    <col min="12551" max="12551" width="13.140625" customWidth="1"/>
    <col min="12552" max="12552" width="13" customWidth="1"/>
    <col min="12553" max="12553" width="13.85546875" customWidth="1"/>
    <col min="12554" max="12554" width="12.85546875" customWidth="1"/>
    <col min="12555" max="12556" width="15.140625" customWidth="1"/>
    <col min="12557" max="12557" width="14.7109375" customWidth="1"/>
    <col min="12558" max="12558" width="14" customWidth="1"/>
    <col min="12559" max="12563" width="6.5703125" customWidth="1"/>
    <col min="12564" max="12564" width="7.85546875" customWidth="1"/>
    <col min="12565" max="12565" width="6.5703125" customWidth="1"/>
    <col min="12803" max="12803" width="6.140625" customWidth="1"/>
    <col min="12804" max="12804" width="27.7109375" customWidth="1"/>
    <col min="12805" max="12805" width="15" customWidth="1"/>
    <col min="12806" max="12806" width="11.42578125" customWidth="1"/>
    <col min="12807" max="12807" width="13.140625" customWidth="1"/>
    <col min="12808" max="12808" width="13" customWidth="1"/>
    <col min="12809" max="12809" width="13.85546875" customWidth="1"/>
    <col min="12810" max="12810" width="12.85546875" customWidth="1"/>
    <col min="12811" max="12812" width="15.140625" customWidth="1"/>
    <col min="12813" max="12813" width="14.7109375" customWidth="1"/>
    <col min="12814" max="12814" width="14" customWidth="1"/>
    <col min="12815" max="12819" width="6.5703125" customWidth="1"/>
    <col min="12820" max="12820" width="7.85546875" customWidth="1"/>
    <col min="12821" max="12821" width="6.5703125" customWidth="1"/>
    <col min="13059" max="13059" width="6.140625" customWidth="1"/>
    <col min="13060" max="13060" width="27.7109375" customWidth="1"/>
    <col min="13061" max="13061" width="15" customWidth="1"/>
    <col min="13062" max="13062" width="11.42578125" customWidth="1"/>
    <col min="13063" max="13063" width="13.140625" customWidth="1"/>
    <col min="13064" max="13064" width="13" customWidth="1"/>
    <col min="13065" max="13065" width="13.85546875" customWidth="1"/>
    <col min="13066" max="13066" width="12.85546875" customWidth="1"/>
    <col min="13067" max="13068" width="15.140625" customWidth="1"/>
    <col min="13069" max="13069" width="14.7109375" customWidth="1"/>
    <col min="13070" max="13070" width="14" customWidth="1"/>
    <col min="13071" max="13075" width="6.5703125" customWidth="1"/>
    <col min="13076" max="13076" width="7.85546875" customWidth="1"/>
    <col min="13077" max="13077" width="6.5703125" customWidth="1"/>
    <col min="13315" max="13315" width="6.140625" customWidth="1"/>
    <col min="13316" max="13316" width="27.7109375" customWidth="1"/>
    <col min="13317" max="13317" width="15" customWidth="1"/>
    <col min="13318" max="13318" width="11.42578125" customWidth="1"/>
    <col min="13319" max="13319" width="13.140625" customWidth="1"/>
    <col min="13320" max="13320" width="13" customWidth="1"/>
    <col min="13321" max="13321" width="13.85546875" customWidth="1"/>
    <col min="13322" max="13322" width="12.85546875" customWidth="1"/>
    <col min="13323" max="13324" width="15.140625" customWidth="1"/>
    <col min="13325" max="13325" width="14.7109375" customWidth="1"/>
    <col min="13326" max="13326" width="14" customWidth="1"/>
    <col min="13327" max="13331" width="6.5703125" customWidth="1"/>
    <col min="13332" max="13332" width="7.85546875" customWidth="1"/>
    <col min="13333" max="13333" width="6.5703125" customWidth="1"/>
    <col min="13571" max="13571" width="6.140625" customWidth="1"/>
    <col min="13572" max="13572" width="27.7109375" customWidth="1"/>
    <col min="13573" max="13573" width="15" customWidth="1"/>
    <col min="13574" max="13574" width="11.42578125" customWidth="1"/>
    <col min="13575" max="13575" width="13.140625" customWidth="1"/>
    <col min="13576" max="13576" width="13" customWidth="1"/>
    <col min="13577" max="13577" width="13.85546875" customWidth="1"/>
    <col min="13578" max="13578" width="12.85546875" customWidth="1"/>
    <col min="13579" max="13580" width="15.140625" customWidth="1"/>
    <col min="13581" max="13581" width="14.7109375" customWidth="1"/>
    <col min="13582" max="13582" width="14" customWidth="1"/>
    <col min="13583" max="13587" width="6.5703125" customWidth="1"/>
    <col min="13588" max="13588" width="7.85546875" customWidth="1"/>
    <col min="13589" max="13589" width="6.5703125" customWidth="1"/>
    <col min="13827" max="13827" width="6.140625" customWidth="1"/>
    <col min="13828" max="13828" width="27.7109375" customWidth="1"/>
    <col min="13829" max="13829" width="15" customWidth="1"/>
    <col min="13830" max="13830" width="11.42578125" customWidth="1"/>
    <col min="13831" max="13831" width="13.140625" customWidth="1"/>
    <col min="13832" max="13832" width="13" customWidth="1"/>
    <col min="13833" max="13833" width="13.85546875" customWidth="1"/>
    <col min="13834" max="13834" width="12.85546875" customWidth="1"/>
    <col min="13835" max="13836" width="15.140625" customWidth="1"/>
    <col min="13837" max="13837" width="14.7109375" customWidth="1"/>
    <col min="13838" max="13838" width="14" customWidth="1"/>
    <col min="13839" max="13843" width="6.5703125" customWidth="1"/>
    <col min="13844" max="13844" width="7.85546875" customWidth="1"/>
    <col min="13845" max="13845" width="6.5703125" customWidth="1"/>
    <col min="14083" max="14083" width="6.140625" customWidth="1"/>
    <col min="14084" max="14084" width="27.7109375" customWidth="1"/>
    <col min="14085" max="14085" width="15" customWidth="1"/>
    <col min="14086" max="14086" width="11.42578125" customWidth="1"/>
    <col min="14087" max="14087" width="13.140625" customWidth="1"/>
    <col min="14088" max="14088" width="13" customWidth="1"/>
    <col min="14089" max="14089" width="13.85546875" customWidth="1"/>
    <col min="14090" max="14090" width="12.85546875" customWidth="1"/>
    <col min="14091" max="14092" width="15.140625" customWidth="1"/>
    <col min="14093" max="14093" width="14.7109375" customWidth="1"/>
    <col min="14094" max="14094" width="14" customWidth="1"/>
    <col min="14095" max="14099" width="6.5703125" customWidth="1"/>
    <col min="14100" max="14100" width="7.85546875" customWidth="1"/>
    <col min="14101" max="14101" width="6.5703125" customWidth="1"/>
    <col min="14339" max="14339" width="6.140625" customWidth="1"/>
    <col min="14340" max="14340" width="27.7109375" customWidth="1"/>
    <col min="14341" max="14341" width="15" customWidth="1"/>
    <col min="14342" max="14342" width="11.42578125" customWidth="1"/>
    <col min="14343" max="14343" width="13.140625" customWidth="1"/>
    <col min="14344" max="14344" width="13" customWidth="1"/>
    <col min="14345" max="14345" width="13.85546875" customWidth="1"/>
    <col min="14346" max="14346" width="12.85546875" customWidth="1"/>
    <col min="14347" max="14348" width="15.140625" customWidth="1"/>
    <col min="14349" max="14349" width="14.7109375" customWidth="1"/>
    <col min="14350" max="14350" width="14" customWidth="1"/>
    <col min="14351" max="14355" width="6.5703125" customWidth="1"/>
    <col min="14356" max="14356" width="7.85546875" customWidth="1"/>
    <col min="14357" max="14357" width="6.5703125" customWidth="1"/>
    <col min="14595" max="14595" width="6.140625" customWidth="1"/>
    <col min="14596" max="14596" width="27.7109375" customWidth="1"/>
    <col min="14597" max="14597" width="15" customWidth="1"/>
    <col min="14598" max="14598" width="11.42578125" customWidth="1"/>
    <col min="14599" max="14599" width="13.140625" customWidth="1"/>
    <col min="14600" max="14600" width="13" customWidth="1"/>
    <col min="14601" max="14601" width="13.85546875" customWidth="1"/>
    <col min="14602" max="14602" width="12.85546875" customWidth="1"/>
    <col min="14603" max="14604" width="15.140625" customWidth="1"/>
    <col min="14605" max="14605" width="14.7109375" customWidth="1"/>
    <col min="14606" max="14606" width="14" customWidth="1"/>
    <col min="14607" max="14611" width="6.5703125" customWidth="1"/>
    <col min="14612" max="14612" width="7.85546875" customWidth="1"/>
    <col min="14613" max="14613" width="6.5703125" customWidth="1"/>
    <col min="14851" max="14851" width="6.140625" customWidth="1"/>
    <col min="14852" max="14852" width="27.7109375" customWidth="1"/>
    <col min="14853" max="14853" width="15" customWidth="1"/>
    <col min="14854" max="14854" width="11.42578125" customWidth="1"/>
    <col min="14855" max="14855" width="13.140625" customWidth="1"/>
    <col min="14856" max="14856" width="13" customWidth="1"/>
    <col min="14857" max="14857" width="13.85546875" customWidth="1"/>
    <col min="14858" max="14858" width="12.85546875" customWidth="1"/>
    <col min="14859" max="14860" width="15.140625" customWidth="1"/>
    <col min="14861" max="14861" width="14.7109375" customWidth="1"/>
    <col min="14862" max="14862" width="14" customWidth="1"/>
    <col min="14863" max="14867" width="6.5703125" customWidth="1"/>
    <col min="14868" max="14868" width="7.85546875" customWidth="1"/>
    <col min="14869" max="14869" width="6.5703125" customWidth="1"/>
    <col min="15107" max="15107" width="6.140625" customWidth="1"/>
    <col min="15108" max="15108" width="27.7109375" customWidth="1"/>
    <col min="15109" max="15109" width="15" customWidth="1"/>
    <col min="15110" max="15110" width="11.42578125" customWidth="1"/>
    <col min="15111" max="15111" width="13.140625" customWidth="1"/>
    <col min="15112" max="15112" width="13" customWidth="1"/>
    <col min="15113" max="15113" width="13.85546875" customWidth="1"/>
    <col min="15114" max="15114" width="12.85546875" customWidth="1"/>
    <col min="15115" max="15116" width="15.140625" customWidth="1"/>
    <col min="15117" max="15117" width="14.7109375" customWidth="1"/>
    <col min="15118" max="15118" width="14" customWidth="1"/>
    <col min="15119" max="15123" width="6.5703125" customWidth="1"/>
    <col min="15124" max="15124" width="7.85546875" customWidth="1"/>
    <col min="15125" max="15125" width="6.5703125" customWidth="1"/>
    <col min="15363" max="15363" width="6.140625" customWidth="1"/>
    <col min="15364" max="15364" width="27.7109375" customWidth="1"/>
    <col min="15365" max="15365" width="15" customWidth="1"/>
    <col min="15366" max="15366" width="11.42578125" customWidth="1"/>
    <col min="15367" max="15367" width="13.140625" customWidth="1"/>
    <col min="15368" max="15368" width="13" customWidth="1"/>
    <col min="15369" max="15369" width="13.85546875" customWidth="1"/>
    <col min="15370" max="15370" width="12.85546875" customWidth="1"/>
    <col min="15371" max="15372" width="15.140625" customWidth="1"/>
    <col min="15373" max="15373" width="14.7109375" customWidth="1"/>
    <col min="15374" max="15374" width="14" customWidth="1"/>
    <col min="15375" max="15379" width="6.5703125" customWidth="1"/>
    <col min="15380" max="15380" width="7.85546875" customWidth="1"/>
    <col min="15381" max="15381" width="6.5703125" customWidth="1"/>
    <col min="15619" max="15619" width="6.140625" customWidth="1"/>
    <col min="15620" max="15620" width="27.7109375" customWidth="1"/>
    <col min="15621" max="15621" width="15" customWidth="1"/>
    <col min="15622" max="15622" width="11.42578125" customWidth="1"/>
    <col min="15623" max="15623" width="13.140625" customWidth="1"/>
    <col min="15624" max="15624" width="13" customWidth="1"/>
    <col min="15625" max="15625" width="13.85546875" customWidth="1"/>
    <col min="15626" max="15626" width="12.85546875" customWidth="1"/>
    <col min="15627" max="15628" width="15.140625" customWidth="1"/>
    <col min="15629" max="15629" width="14.7109375" customWidth="1"/>
    <col min="15630" max="15630" width="14" customWidth="1"/>
    <col min="15631" max="15635" width="6.5703125" customWidth="1"/>
    <col min="15636" max="15636" width="7.85546875" customWidth="1"/>
    <col min="15637" max="15637" width="6.5703125" customWidth="1"/>
    <col min="15875" max="15875" width="6.140625" customWidth="1"/>
    <col min="15876" max="15876" width="27.7109375" customWidth="1"/>
    <col min="15877" max="15877" width="15" customWidth="1"/>
    <col min="15878" max="15878" width="11.42578125" customWidth="1"/>
    <col min="15879" max="15879" width="13.140625" customWidth="1"/>
    <col min="15880" max="15880" width="13" customWidth="1"/>
    <col min="15881" max="15881" width="13.85546875" customWidth="1"/>
    <col min="15882" max="15882" width="12.85546875" customWidth="1"/>
    <col min="15883" max="15884" width="15.140625" customWidth="1"/>
    <col min="15885" max="15885" width="14.7109375" customWidth="1"/>
    <col min="15886" max="15886" width="14" customWidth="1"/>
    <col min="15887" max="15891" width="6.5703125" customWidth="1"/>
    <col min="15892" max="15892" width="7.85546875" customWidth="1"/>
    <col min="15893" max="15893" width="6.5703125" customWidth="1"/>
    <col min="16131" max="16131" width="6.140625" customWidth="1"/>
    <col min="16132" max="16132" width="27.7109375" customWidth="1"/>
    <col min="16133" max="16133" width="15" customWidth="1"/>
    <col min="16134" max="16134" width="11.42578125" customWidth="1"/>
    <col min="16135" max="16135" width="13.140625" customWidth="1"/>
    <col min="16136" max="16136" width="13" customWidth="1"/>
    <col min="16137" max="16137" width="13.85546875" customWidth="1"/>
    <col min="16138" max="16138" width="12.85546875" customWidth="1"/>
    <col min="16139" max="16140" width="15.140625" customWidth="1"/>
    <col min="16141" max="16141" width="14.7109375" customWidth="1"/>
    <col min="16142" max="16142" width="14" customWidth="1"/>
    <col min="16143" max="16147" width="6.5703125" customWidth="1"/>
    <col min="16148" max="16148" width="7.85546875" customWidth="1"/>
    <col min="16149" max="16149" width="6.5703125" customWidth="1"/>
  </cols>
  <sheetData>
    <row r="1" spans="1:22" ht="24.75" customHeight="1" thickBot="1" x14ac:dyDescent="0.3">
      <c r="A1" s="113" t="s">
        <v>107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2" s="1" customFormat="1" ht="33.75" customHeight="1" thickBot="1" x14ac:dyDescent="0.3">
      <c r="A2" s="114" t="s">
        <v>0</v>
      </c>
      <c r="B2" s="117" t="s">
        <v>1</v>
      </c>
      <c r="C2" s="120" t="s">
        <v>77</v>
      </c>
      <c r="D2" s="122" t="s">
        <v>2</v>
      </c>
      <c r="E2" s="123"/>
      <c r="F2" s="124" t="s">
        <v>51</v>
      </c>
      <c r="G2" s="125"/>
      <c r="H2" s="126" t="s">
        <v>52</v>
      </c>
      <c r="I2" s="127"/>
      <c r="J2" s="127"/>
      <c r="K2" s="127"/>
      <c r="L2" s="128"/>
      <c r="M2" s="135" t="s">
        <v>105</v>
      </c>
      <c r="N2" s="129" t="s">
        <v>5</v>
      </c>
      <c r="O2" s="130"/>
      <c r="P2" s="130"/>
      <c r="Q2" s="130"/>
      <c r="R2" s="130"/>
      <c r="S2" s="130"/>
      <c r="T2" s="130"/>
      <c r="U2" s="131"/>
    </row>
    <row r="3" spans="1:22" s="1" customFormat="1" ht="41.25" customHeight="1" x14ac:dyDescent="0.25">
      <c r="A3" s="115"/>
      <c r="B3" s="118"/>
      <c r="C3" s="121"/>
      <c r="D3" s="66" t="s">
        <v>80</v>
      </c>
      <c r="E3" s="66" t="s">
        <v>3</v>
      </c>
      <c r="F3" s="68" t="s">
        <v>78</v>
      </c>
      <c r="G3" s="68" t="s">
        <v>4</v>
      </c>
      <c r="H3" s="62" t="s">
        <v>79</v>
      </c>
      <c r="I3" s="62" t="s">
        <v>56</v>
      </c>
      <c r="J3" s="63" t="s">
        <v>81</v>
      </c>
      <c r="K3" s="63" t="s">
        <v>82</v>
      </c>
      <c r="L3" s="63" t="s">
        <v>48</v>
      </c>
      <c r="M3" s="138"/>
      <c r="N3" s="132"/>
      <c r="O3" s="133"/>
      <c r="P3" s="133"/>
      <c r="Q3" s="133"/>
      <c r="R3" s="133"/>
      <c r="S3" s="133"/>
      <c r="T3" s="133"/>
      <c r="U3" s="134"/>
    </row>
    <row r="4" spans="1:22" s="1" customFormat="1" ht="43.5" customHeight="1" thickBot="1" x14ac:dyDescent="0.3">
      <c r="A4" s="115"/>
      <c r="B4" s="118"/>
      <c r="C4" s="80" t="s">
        <v>6</v>
      </c>
      <c r="D4" s="81" t="s">
        <v>7</v>
      </c>
      <c r="E4" s="81" t="s">
        <v>86</v>
      </c>
      <c r="F4" s="82" t="s">
        <v>8</v>
      </c>
      <c r="G4" s="82" t="s">
        <v>87</v>
      </c>
      <c r="H4" s="83" t="s">
        <v>9</v>
      </c>
      <c r="I4" s="83" t="s">
        <v>88</v>
      </c>
      <c r="J4" s="84" t="s">
        <v>83</v>
      </c>
      <c r="K4" s="84" t="s">
        <v>84</v>
      </c>
      <c r="L4" s="84" t="s">
        <v>85</v>
      </c>
      <c r="M4" s="85" t="s">
        <v>89</v>
      </c>
      <c r="N4" s="86" t="s">
        <v>10</v>
      </c>
      <c r="O4" s="87" t="s">
        <v>11</v>
      </c>
      <c r="P4" s="88" t="s">
        <v>12</v>
      </c>
      <c r="Q4" s="88" t="s">
        <v>13</v>
      </c>
      <c r="R4" s="88" t="s">
        <v>60</v>
      </c>
      <c r="S4" s="88" t="s">
        <v>14</v>
      </c>
      <c r="T4" s="88" t="s">
        <v>15</v>
      </c>
      <c r="U4" s="89" t="s">
        <v>58</v>
      </c>
    </row>
    <row r="5" spans="1:22" s="13" customFormat="1" ht="27.95" customHeight="1" x14ac:dyDescent="0.25">
      <c r="A5" s="90">
        <v>1</v>
      </c>
      <c r="B5" s="91" t="s">
        <v>19</v>
      </c>
      <c r="C5" s="92">
        <v>72</v>
      </c>
      <c r="D5" s="92">
        <v>50</v>
      </c>
      <c r="E5" s="93">
        <f t="shared" ref="E5" si="0">(D5/(C5-L5))*100</f>
        <v>98.039215686274503</v>
      </c>
      <c r="F5" s="94">
        <v>1</v>
      </c>
      <c r="G5" s="93">
        <f t="shared" ref="G5" si="1">(F5/(C5-L5))*100</f>
        <v>1.9607843137254901</v>
      </c>
      <c r="H5" s="94">
        <v>17</v>
      </c>
      <c r="I5" s="95">
        <f t="shared" ref="I5" si="2">(H5/(C5-J5-K5))*100</f>
        <v>25</v>
      </c>
      <c r="J5" s="72">
        <v>4</v>
      </c>
      <c r="K5" s="72">
        <v>0</v>
      </c>
      <c r="L5" s="72">
        <f t="shared" ref="L5" si="3">H5+J5+K5</f>
        <v>21</v>
      </c>
      <c r="M5" s="72">
        <f t="shared" ref="M5" si="4">C5-J5-K5</f>
        <v>68</v>
      </c>
      <c r="N5" s="72"/>
      <c r="O5" s="72"/>
      <c r="P5" s="73"/>
      <c r="Q5" s="73">
        <f>D5</f>
        <v>50</v>
      </c>
      <c r="R5" s="73"/>
      <c r="S5" s="73"/>
      <c r="T5" s="73"/>
      <c r="U5" s="74"/>
    </row>
    <row r="6" spans="1:22" s="13" customFormat="1" ht="27.95" customHeight="1" thickBot="1" x14ac:dyDescent="0.3">
      <c r="A6" s="96">
        <v>2</v>
      </c>
      <c r="B6" s="97" t="s">
        <v>20</v>
      </c>
      <c r="C6" s="98">
        <v>28</v>
      </c>
      <c r="D6" s="98">
        <v>14</v>
      </c>
      <c r="E6" s="99">
        <f t="shared" ref="E6" si="5">(D6/(C6-L6))*100</f>
        <v>70</v>
      </c>
      <c r="F6" s="100">
        <v>6</v>
      </c>
      <c r="G6" s="99">
        <f t="shared" ref="G6" si="6">(F6/(C6-L6))*100</f>
        <v>30</v>
      </c>
      <c r="H6" s="100">
        <v>2</v>
      </c>
      <c r="I6" s="101">
        <f t="shared" ref="I6" si="7">(H6/(C6-J6-K6))*100</f>
        <v>9.0909090909090917</v>
      </c>
      <c r="J6" s="102">
        <v>5</v>
      </c>
      <c r="K6" s="102">
        <v>1</v>
      </c>
      <c r="L6" s="102">
        <f t="shared" ref="L6" si="8">H6+J6+K6</f>
        <v>8</v>
      </c>
      <c r="M6" s="102">
        <f t="shared" ref="M6" si="9">C6-J6-K6</f>
        <v>22</v>
      </c>
      <c r="N6" s="102"/>
      <c r="O6" s="102"/>
      <c r="P6" s="103"/>
      <c r="Q6" s="103">
        <f>D6</f>
        <v>14</v>
      </c>
      <c r="R6" s="103"/>
      <c r="S6" s="103"/>
      <c r="T6" s="103"/>
      <c r="U6" s="104"/>
    </row>
    <row r="7" spans="1:22" ht="27.75" customHeight="1" x14ac:dyDescent="0.25">
      <c r="A7" s="111" t="s">
        <v>48</v>
      </c>
      <c r="B7" s="112"/>
      <c r="C7" s="40">
        <f>SUM(C5:C6)</f>
        <v>100</v>
      </c>
      <c r="D7" s="40">
        <f t="shared" ref="D7:U7" si="10">SUM(D5:D6)</f>
        <v>64</v>
      </c>
      <c r="E7" s="40"/>
      <c r="F7" s="40">
        <f t="shared" si="10"/>
        <v>7</v>
      </c>
      <c r="G7" s="40"/>
      <c r="H7" s="40">
        <f t="shared" si="10"/>
        <v>19</v>
      </c>
      <c r="I7" s="40"/>
      <c r="J7" s="40">
        <f t="shared" si="10"/>
        <v>9</v>
      </c>
      <c r="K7" s="40">
        <f t="shared" si="10"/>
        <v>1</v>
      </c>
      <c r="L7" s="40">
        <f t="shared" si="10"/>
        <v>29</v>
      </c>
      <c r="M7" s="40">
        <f t="shared" si="10"/>
        <v>90</v>
      </c>
      <c r="N7" s="40">
        <f t="shared" si="10"/>
        <v>0</v>
      </c>
      <c r="O7" s="40">
        <f t="shared" si="10"/>
        <v>0</v>
      </c>
      <c r="P7" s="40">
        <f t="shared" si="10"/>
        <v>0</v>
      </c>
      <c r="Q7" s="40">
        <f t="shared" si="10"/>
        <v>64</v>
      </c>
      <c r="R7" s="40">
        <f t="shared" si="10"/>
        <v>0</v>
      </c>
      <c r="S7" s="40">
        <f t="shared" si="10"/>
        <v>0</v>
      </c>
      <c r="T7" s="40">
        <f t="shared" si="10"/>
        <v>0</v>
      </c>
      <c r="U7" s="40">
        <f t="shared" si="10"/>
        <v>0</v>
      </c>
      <c r="V7" s="15">
        <f>SUM(N7:U7)</f>
        <v>64</v>
      </c>
    </row>
    <row r="8" spans="1:22" ht="15" customHeight="1" x14ac:dyDescent="0.25">
      <c r="N8" s="17"/>
      <c r="O8" s="17"/>
      <c r="P8" s="17"/>
      <c r="Q8" s="17"/>
      <c r="R8" s="17"/>
      <c r="S8" s="17"/>
      <c r="T8" s="17"/>
      <c r="U8" s="17"/>
    </row>
    <row r="9" spans="1:22" ht="15" customHeight="1" x14ac:dyDescent="0.25">
      <c r="V9" s="19">
        <f>SUM(N7:U7)</f>
        <v>64</v>
      </c>
    </row>
    <row r="10" spans="1:22" ht="15.75" customHeight="1" x14ac:dyDescent="0.25">
      <c r="M10" s="109" t="s">
        <v>55</v>
      </c>
      <c r="N10" s="110"/>
      <c r="O10" s="110"/>
      <c r="P10" s="110"/>
      <c r="Q10" s="110"/>
      <c r="R10" s="110"/>
      <c r="S10" s="110"/>
      <c r="T10" s="110"/>
      <c r="U10" s="110"/>
    </row>
    <row r="11" spans="1:22" ht="15" hidden="1" customHeight="1" x14ac:dyDescent="0.25">
      <c r="N11" s="20" t="s">
        <v>10</v>
      </c>
      <c r="O11" s="20" t="s">
        <v>11</v>
      </c>
      <c r="P11" s="21" t="s">
        <v>12</v>
      </c>
      <c r="Q11" s="21" t="s">
        <v>13</v>
      </c>
      <c r="R11" s="21"/>
      <c r="S11" s="21" t="s">
        <v>14</v>
      </c>
      <c r="T11" s="21" t="s">
        <v>15</v>
      </c>
      <c r="U11" s="21"/>
    </row>
    <row r="12" spans="1:22" ht="36.75" customHeight="1" x14ac:dyDescent="0.25">
      <c r="M12" s="22" t="s">
        <v>49</v>
      </c>
      <c r="N12" s="22" t="s">
        <v>50</v>
      </c>
      <c r="O12" s="22" t="s">
        <v>2</v>
      </c>
      <c r="P12" s="22" t="s">
        <v>51</v>
      </c>
      <c r="Q12" s="22" t="s">
        <v>52</v>
      </c>
      <c r="R12" s="22"/>
      <c r="S12" s="22" t="s">
        <v>3</v>
      </c>
      <c r="T12" s="23"/>
      <c r="U12" s="23"/>
    </row>
    <row r="13" spans="1:22" ht="40.5" customHeight="1" x14ac:dyDescent="0.25">
      <c r="I13" s="17">
        <f>SUM(N7:U7)</f>
        <v>64</v>
      </c>
      <c r="M13" s="2" t="s">
        <v>10</v>
      </c>
      <c r="N13" s="24" t="e">
        <f>#REF!</f>
        <v>#REF!</v>
      </c>
      <c r="O13" s="25">
        <f>N7</f>
        <v>0</v>
      </c>
      <c r="P13" s="24" t="e">
        <f>#REF!</f>
        <v>#REF!</v>
      </c>
      <c r="Q13" s="23" t="e">
        <f>#REF!</f>
        <v>#REF!</v>
      </c>
      <c r="R13" s="23"/>
      <c r="S13" s="26" t="e">
        <f>O13/(N13-Q13)</f>
        <v>#REF!</v>
      </c>
      <c r="T13" s="23"/>
      <c r="U13" s="23"/>
    </row>
    <row r="14" spans="1:22" ht="37.5" customHeight="1" x14ac:dyDescent="0.25">
      <c r="M14" s="2" t="s">
        <v>11</v>
      </c>
      <c r="N14" s="22"/>
      <c r="O14" s="25"/>
      <c r="P14" s="23"/>
      <c r="Q14" s="23"/>
      <c r="R14" s="23"/>
      <c r="S14" s="26" t="e">
        <f t="shared" ref="S14:S20" si="11">O14/(N14-Q14)</f>
        <v>#DIV/0!</v>
      </c>
      <c r="T14" s="27"/>
      <c r="U14" s="27"/>
    </row>
    <row r="15" spans="1:22" ht="15" customHeight="1" x14ac:dyDescent="0.25">
      <c r="M15" s="3" t="s">
        <v>12</v>
      </c>
      <c r="N15" s="24"/>
      <c r="O15" s="25"/>
      <c r="P15" s="23"/>
      <c r="Q15" s="23"/>
      <c r="R15" s="23"/>
      <c r="S15" s="28" t="s">
        <v>53</v>
      </c>
      <c r="T15" s="23"/>
      <c r="U15" s="23"/>
    </row>
    <row r="16" spans="1:22" ht="15" customHeight="1" x14ac:dyDescent="0.25">
      <c r="M16" s="3" t="s">
        <v>13</v>
      </c>
      <c r="N16" s="29"/>
      <c r="O16" s="25"/>
      <c r="P16" s="23"/>
      <c r="Q16" s="23"/>
      <c r="R16" s="23"/>
      <c r="S16" s="26" t="e">
        <f t="shared" si="11"/>
        <v>#DIV/0!</v>
      </c>
      <c r="T16" s="23"/>
      <c r="U16" s="23"/>
    </row>
    <row r="17" spans="13:21" ht="15" customHeight="1" x14ac:dyDescent="0.25">
      <c r="M17" s="3" t="s">
        <v>14</v>
      </c>
      <c r="N17" s="24"/>
      <c r="O17" s="25"/>
      <c r="P17" s="23"/>
      <c r="Q17" s="25"/>
      <c r="R17" s="25"/>
      <c r="S17" s="26" t="e">
        <f t="shared" si="11"/>
        <v>#DIV/0!</v>
      </c>
      <c r="T17" s="23"/>
      <c r="U17" s="23"/>
    </row>
    <row r="18" spans="13:21" ht="15" customHeight="1" x14ac:dyDescent="0.25">
      <c r="M18" s="3" t="s">
        <v>15</v>
      </c>
      <c r="N18" s="24"/>
      <c r="O18" s="25"/>
      <c r="P18" s="23"/>
      <c r="Q18" s="23"/>
      <c r="R18" s="23"/>
      <c r="S18" s="26" t="e">
        <f t="shared" si="11"/>
        <v>#DIV/0!</v>
      </c>
      <c r="T18" s="23"/>
      <c r="U18" s="23"/>
    </row>
    <row r="19" spans="13:21" ht="15" customHeight="1" x14ac:dyDescent="0.25">
      <c r="M19" s="3" t="s">
        <v>16</v>
      </c>
      <c r="N19" s="24"/>
      <c r="O19" s="25"/>
      <c r="P19" s="23"/>
      <c r="Q19" s="23"/>
      <c r="R19" s="23"/>
      <c r="S19" s="26" t="e">
        <f t="shared" si="11"/>
        <v>#DIV/0!</v>
      </c>
      <c r="T19" s="23"/>
      <c r="U19" s="23"/>
    </row>
    <row r="20" spans="13:21" ht="15" customHeight="1" x14ac:dyDescent="0.25">
      <c r="M20" s="18"/>
      <c r="N20" s="18" t="e">
        <f>SUM(N13:N19)</f>
        <v>#REF!</v>
      </c>
      <c r="O20" s="30">
        <f>SUM(O13:O19)</f>
        <v>0</v>
      </c>
      <c r="P20" s="18" t="e">
        <f>SUM(P13:P19)</f>
        <v>#REF!</v>
      </c>
      <c r="Q20" s="18" t="e">
        <f>SUM(Q13:Q19)</f>
        <v>#REF!</v>
      </c>
      <c r="S20" s="26" t="e">
        <f t="shared" si="11"/>
        <v>#REF!</v>
      </c>
    </row>
  </sheetData>
  <mergeCells count="11">
    <mergeCell ref="A7:B7"/>
    <mergeCell ref="M10:U10"/>
    <mergeCell ref="A1:U1"/>
    <mergeCell ref="A2:A4"/>
    <mergeCell ref="B2:B4"/>
    <mergeCell ref="C2:C3"/>
    <mergeCell ref="D2:E2"/>
    <mergeCell ref="F2:G2"/>
    <mergeCell ref="H2:L2"/>
    <mergeCell ref="M2:M3"/>
    <mergeCell ref="N2:U3"/>
  </mergeCells>
  <conditionalFormatting sqref="I5">
    <cfRule type="cellIs" dxfId="9" priority="53" stopIfTrue="1" operator="greaterThan">
      <formula>20.8</formula>
    </cfRule>
    <cfRule type="cellIs" dxfId="8" priority="54" stopIfTrue="1" operator="greaterThan">
      <formula>15</formula>
    </cfRule>
    <cfRule type="cellIs" dxfId="7" priority="55" stopIfTrue="1" operator="greaterThan">
      <formula>15</formula>
    </cfRule>
  </conditionalFormatting>
  <conditionalFormatting sqref="E5">
    <cfRule type="cellIs" dxfId="6" priority="52" stopIfTrue="1" operator="lessThan">
      <formula>85</formula>
    </cfRule>
  </conditionalFormatting>
  <conditionalFormatting sqref="G5">
    <cfRule type="cellIs" dxfId="5" priority="51" stopIfTrue="1" operator="greaterThan">
      <formula>15</formula>
    </cfRule>
  </conditionalFormatting>
  <conditionalFormatting sqref="I6">
    <cfRule type="cellIs" dxfId="4" priority="3" stopIfTrue="1" operator="greaterThan">
      <formula>20.8</formula>
    </cfRule>
    <cfRule type="cellIs" dxfId="3" priority="4" stopIfTrue="1" operator="greaterThan">
      <formula>15</formula>
    </cfRule>
    <cfRule type="cellIs" dxfId="2" priority="5" stopIfTrue="1" operator="greaterThan">
      <formula>15</formula>
    </cfRule>
  </conditionalFormatting>
  <conditionalFormatting sqref="E6">
    <cfRule type="cellIs" dxfId="1" priority="2" stopIfTrue="1" operator="lessThan">
      <formula>85</formula>
    </cfRule>
  </conditionalFormatting>
  <conditionalFormatting sqref="G6">
    <cfRule type="cellIs" dxfId="0" priority="1" stopIfTrue="1" operator="greaterThan">
      <formula>15</formula>
    </cfRule>
  </conditionalFormatting>
  <pageMargins left="0.23622047244094499" right="0.19" top="0.49" bottom="0.26" header="0.22" footer="0.15748031496063"/>
  <pageSetup scale="70" orientation="landscape" r:id="rId1"/>
  <headerFooter>
    <oddHeader>&amp;R&amp;"-,Bold"&amp;14LAMPIRAN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KELUARAN 2-2014</vt:lpstr>
      <vt:lpstr>KELUARAN 1-2014</vt:lpstr>
      <vt:lpstr>Sheet2</vt:lpstr>
      <vt:lpstr>Sheet3</vt:lpstr>
      <vt:lpstr>'KELUARAN 1-2014'!Print_Area</vt:lpstr>
      <vt:lpstr>'KELUARAN 2-2014'!Print_Area</vt:lpstr>
      <vt:lpstr>'KELUARAN 1-2014'!Print_Titles</vt:lpstr>
      <vt:lpstr>'KELUARAN 2-2014'!Print_Titles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Faizal</dc:creator>
  <cp:lastModifiedBy>noralize</cp:lastModifiedBy>
  <cp:lastPrinted>2015-02-20T10:15:58Z</cp:lastPrinted>
  <dcterms:created xsi:type="dcterms:W3CDTF">2013-03-01T03:16:41Z</dcterms:created>
  <dcterms:modified xsi:type="dcterms:W3CDTF">2015-03-24T15:15:29Z</dcterms:modified>
</cp:coreProperties>
</file>